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2135" activeTab="2"/>
  </bookViews>
  <sheets>
    <sheet name="перечень мероприятий" sheetId="1" r:id="rId1"/>
    <sheet name="перечень результатов" sheetId="2" r:id="rId2"/>
    <sheet name="адресный перечень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20" i="3"/>
  <c r="J21"/>
  <c r="J22" s="1"/>
  <c r="I22"/>
  <c r="I21"/>
  <c r="D51" i="2"/>
  <c r="C51"/>
  <c r="F47" i="1"/>
  <c r="F46"/>
  <c r="H45"/>
  <c r="G45"/>
  <c r="F45"/>
  <c r="H44"/>
  <c r="G44"/>
  <c r="F44"/>
  <c r="E44"/>
  <c r="H17"/>
  <c r="H16" s="1"/>
  <c r="H46" s="1"/>
  <c r="H47" s="1"/>
  <c r="G17"/>
  <c r="G16" s="1"/>
  <c r="G46" s="1"/>
  <c r="G47" s="1"/>
  <c r="F16"/>
  <c r="F17"/>
  <c r="D57" i="2"/>
  <c r="D55"/>
  <c r="D54"/>
  <c r="D15"/>
  <c r="G18" i="3"/>
  <c r="G19"/>
  <c r="G21" s="1"/>
  <c r="G22" s="1"/>
  <c r="E37" i="1"/>
  <c r="E40"/>
  <c r="E18"/>
  <c r="C16" i="2" s="1"/>
  <c r="E32" i="1"/>
  <c r="C37" i="2" s="1"/>
  <c r="E33" i="1"/>
  <c r="E29"/>
  <c r="C31" i="2" s="1"/>
  <c r="C47"/>
  <c r="E31" i="1"/>
  <c r="C35" i="2" s="1"/>
  <c r="E21" i="1"/>
  <c r="E23"/>
  <c r="C25" i="2" s="1"/>
  <c r="E26" i="1"/>
  <c r="C28" i="2" s="1"/>
  <c r="E34" i="1"/>
  <c r="C40" i="2" s="1"/>
  <c r="C33"/>
  <c r="C41"/>
  <c r="C44"/>
  <c r="C29"/>
  <c r="C30"/>
  <c r="C27"/>
  <c r="E19" i="1"/>
  <c r="C21" i="2" s="1"/>
  <c r="E39" i="1"/>
  <c r="C39" i="2"/>
  <c r="B49"/>
  <c r="B30"/>
  <c r="B29"/>
  <c r="B28"/>
  <c r="B27"/>
  <c r="B37"/>
  <c r="B23"/>
  <c r="E17" i="1" l="1"/>
  <c r="E16" s="1"/>
  <c r="C15" i="2"/>
  <c r="C54" s="1"/>
  <c r="C55" s="1"/>
  <c r="C56" s="1"/>
  <c r="C49"/>
  <c r="C57" l="1"/>
  <c r="E45" i="1"/>
  <c r="E46"/>
</calcChain>
</file>

<file path=xl/comments1.xml><?xml version="1.0" encoding="utf-8"?>
<comments xmlns="http://schemas.openxmlformats.org/spreadsheetml/2006/main">
  <authors>
    <author>1</author>
  </authors>
  <commentList>
    <comment ref="C1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5480,4</t>
        </r>
      </text>
    </comment>
    <comment ref="I1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67</t>
        </r>
      </text>
    </comment>
    <comment ref="I20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6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20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851,0 было</t>
        </r>
      </text>
    </comment>
    <comment ref="I2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15шт</t>
        </r>
      </text>
    </comment>
    <comment ref="C28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1000,0
0,5 сняли 
в ноябре 2018 сняли еще 500 
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200
сняли еще 100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</t>
        </r>
      </text>
    </comment>
    <comment ref="C30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100,0
сняли 181,8</t>
        </r>
      </text>
    </comment>
    <comment ref="C3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50</t>
        </r>
      </text>
    </comment>
    <comment ref="I3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50шт.</t>
        </r>
      </text>
    </comment>
  </commentList>
</comments>
</file>

<file path=xl/sharedStrings.xml><?xml version="1.0" encoding="utf-8"?>
<sst xmlns="http://schemas.openxmlformats.org/spreadsheetml/2006/main" count="345" uniqueCount="195">
  <si>
    <t xml:space="preserve">«Безопасный город Сертолово»  </t>
  </si>
  <si>
    <t>на 2020-2022 годы</t>
  </si>
  <si>
    <t>№  п/п</t>
  </si>
  <si>
    <t>Источники финансирования</t>
  </si>
  <si>
    <t>Всего      (тыс. руб.)</t>
  </si>
  <si>
    <t>2020г.</t>
  </si>
  <si>
    <t>2021г.</t>
  </si>
  <si>
    <t>2022г.</t>
  </si>
  <si>
    <t>1.1</t>
  </si>
  <si>
    <t>бюджет МО Сертолово</t>
  </si>
  <si>
    <t>2020-2022</t>
  </si>
  <si>
    <t>отдел ЖКХ администрации МО Сертолово</t>
  </si>
  <si>
    <t>1.2</t>
  </si>
  <si>
    <t>Информирование населения по вопросам профилактики проявления экстремизма и терроризма</t>
  </si>
  <si>
    <t>1.3</t>
  </si>
  <si>
    <t>Проведение учений на социально значимых и потенциально опасных объектах</t>
  </si>
  <si>
    <t>Повышение уровня знаний безопасного поведения работников организаций и предприятий в случае угрозы или совершения террористических актов</t>
  </si>
  <si>
    <t>1.4</t>
  </si>
  <si>
    <t>Организация деятельности добровольной народной дружины по охране общественного порядка</t>
  </si>
  <si>
    <t>МАУ"Сертоловский КСЦ Спектр"</t>
  </si>
  <si>
    <t>1.5</t>
  </si>
  <si>
    <t>Обеспечение безопасных условий пребывания граждан в здании администрации МО Сертолово</t>
  </si>
  <si>
    <t>1.6</t>
  </si>
  <si>
    <t>1.7</t>
  </si>
  <si>
    <t>Правовое информирование по вопросам профилактики правонарушений</t>
  </si>
  <si>
    <t>без финансирования</t>
  </si>
  <si>
    <t>Повышение уровня знаний граждан в сфере имиграционного, уголовного и административного законодательств</t>
  </si>
  <si>
    <t>1.8</t>
  </si>
  <si>
    <t>Обучение по вопросам ГО населения и сотрудников администрации МО Сертолово</t>
  </si>
  <si>
    <t>Повышение уровня знаний граждан в сфере гражданской обороны</t>
  </si>
  <si>
    <t>Итого по разделу 1:</t>
  </si>
  <si>
    <t>2.1</t>
  </si>
  <si>
    <t>Обеспечение первичных мер пожарной безопасности в границах МО Сертолово</t>
  </si>
  <si>
    <t>Повышение уровня подготовки населения к действиям при возникновении пожаров</t>
  </si>
  <si>
    <t>2.2</t>
  </si>
  <si>
    <t>Информирование населения о мерах безопасности жизнедеятельности и стратегии поведения в опасных для человека ситуациях</t>
  </si>
  <si>
    <t>Повышение уровня знаний населения по вопросам ГО и ЧС, правил пожарной безопасности, безопасности людей на водных объектах и прочее</t>
  </si>
  <si>
    <t>Проведение испытаний пожарных кранов в здании администрации МО Сертолово</t>
  </si>
  <si>
    <t>Обеспечение пожарной безопасности в здании администрации</t>
  </si>
  <si>
    <t>Обслуживание пожарной сигнализации в здании администрации МО Сертолово</t>
  </si>
  <si>
    <t xml:space="preserve">Проведение лабораторных исследований воды родников, водоемов, активно используемых населением, на санитарно-химические и микробиологические показатели,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Ветеранов;              </t>
  </si>
  <si>
    <t>Обеспечение эколого-гигиенической безопасности. Сохранение здоровья населения и профилактика заболеваний, связанных с водным фактором</t>
  </si>
  <si>
    <t>Обучение способам защиты при возникновения ЧС работающего и неработающего населения</t>
  </si>
  <si>
    <t>Повышение уровня знаний работающего и не работающего населения по вопросам ЧС</t>
  </si>
  <si>
    <t>Обучение способам защиты при возникновении ЧС сотрудников администрации МО Сертолово и сотрудников подведомственных организаций</t>
  </si>
  <si>
    <t>Повышение уровня знаний сотрудников администрации МО Сертолово и сотрудников подведомственных организаций по вопросам ЧС</t>
  </si>
  <si>
    <t>Повышение квалификации членов КЧС</t>
  </si>
  <si>
    <t>Повышение уровня знаний членов КЧС с целью принятия оперативных решений по вопросам ГО и ЧС</t>
  </si>
  <si>
    <t>Проведение комплексных, командно штабных и тактико-специальных учений по отработке ЧС</t>
  </si>
  <si>
    <t>Совершенствование знаний, умений и навыков должностных лиц,  и оперативно-деспетчерских служб по вопросам защиты от ЧС</t>
  </si>
  <si>
    <t xml:space="preserve">Поставка и техническое обслуживание переносных средств пожаротушения (огнетушителей ОП 4) </t>
  </si>
  <si>
    <t>Объем финансирования по годам    (тыс. руб.)</t>
  </si>
  <si>
    <t xml:space="preserve">                     </t>
  </si>
  <si>
    <t xml:space="preserve">ПЕРЕЧЕНЬ ПЛАНИРУЕМЫХ РЕЗУЛЬТАТОВ РЕАЛИЗАЦИИ МУНИЦИПАЛЬНОЙ  ПРОГРАММЫ </t>
  </si>
  <si>
    <t>N   п/п</t>
  </si>
  <si>
    <t>Планируемое значение показателя по годам реализации</t>
  </si>
  <si>
    <t>другие источники</t>
  </si>
  <si>
    <t>кол-во систем видеонаблюдения</t>
  </si>
  <si>
    <t>ед</t>
  </si>
  <si>
    <t>1</t>
  </si>
  <si>
    <t>кол-во камер видеонаблюдения</t>
  </si>
  <si>
    <t>шт</t>
  </si>
  <si>
    <t>кол-во систем звукового оповещения</t>
  </si>
  <si>
    <t>кол-во звуковых точек</t>
  </si>
  <si>
    <t>кол-во публикаций</t>
  </si>
  <si>
    <t>кол-во учений</t>
  </si>
  <si>
    <t>кол-во участников</t>
  </si>
  <si>
    <t>чел</t>
  </si>
  <si>
    <t>кол-во рейдов</t>
  </si>
  <si>
    <t>кол-во дружинников</t>
  </si>
  <si>
    <t>ед.</t>
  </si>
  <si>
    <t>кол-во обученных сотрудников администрации</t>
  </si>
  <si>
    <t>кол-во занятий</t>
  </si>
  <si>
    <t>Обеспечние первичных мер пожарной безопасности в границах МО Сертолово</t>
  </si>
  <si>
    <t>кол-во иформационных табличек</t>
  </si>
  <si>
    <t>кол-во испытаний пожарных кранов</t>
  </si>
  <si>
    <t>кол-во пожарных кранов</t>
  </si>
  <si>
    <t>кол-во систем пожарной сигнализации</t>
  </si>
  <si>
    <t>Проведение лабораторных исследований воды родников, водоемов активно используемых населением, на санитарно-химические и микробиологические показатели воды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</t>
  </si>
  <si>
    <t>кол-во лабораторных исследований</t>
  </si>
  <si>
    <t>Обучение способам защиты при возникновении ЧС работающего и неработающего населения</t>
  </si>
  <si>
    <t>кол-во обученного работающего населения</t>
  </si>
  <si>
    <t>кол-во обученного неработающего населения</t>
  </si>
  <si>
    <t>кол-во обученных сотрудников подведомственных организаций</t>
  </si>
  <si>
    <t>чел.</t>
  </si>
  <si>
    <t>Итого по программе</t>
  </si>
  <si>
    <t>Руководитель программы:</t>
  </si>
  <si>
    <t>Размещение информационных материалов  по безопасности дорожного движения в официальных средствах массовой информации администрации МО Сертолово</t>
  </si>
  <si>
    <t>52</t>
  </si>
  <si>
    <t>кол-во камер</t>
  </si>
  <si>
    <t>«Безопасный город Сертолово» на 2020-2022 годы</t>
  </si>
  <si>
    <t>4</t>
  </si>
  <si>
    <t>кол-во систем</t>
  </si>
  <si>
    <t xml:space="preserve">Исправное состояние системы видеонаблюдения обеспечит оперативность реагирования правоохранительных органов на происшествия на улицах, проездах и в социально значимых местах, обеспечит безопасность людей и сохранит городское имущество; исправное состояние системы звукового оповещения обеспечит своевременное оповещение населения при ЧС для служб </t>
  </si>
  <si>
    <t>Повышение уровня знаний граждан в сфере противодействия терроризму и экстремизму, путем размещения информации на официальном сайте администрации и в газете.</t>
  </si>
  <si>
    <t xml:space="preserve">Обеспечение безопасности населения на территории МО Сертолово </t>
  </si>
  <si>
    <t>Соблюдение требований пожарной безопасности</t>
  </si>
  <si>
    <t>Повышение знаний в сфере безопасности дорожного движения</t>
  </si>
  <si>
    <t>кол-во устройств</t>
  </si>
  <si>
    <t>кол-во материалов, размещенных</t>
  </si>
  <si>
    <t>2021-2022</t>
  </si>
  <si>
    <t>ПРИЛОЖЕНИЕ № 3</t>
  </si>
  <si>
    <t xml:space="preserve"> без финансирования   </t>
  </si>
  <si>
    <t>АДРЕСНЫЙ ПЕРЕЧЕНЬ ОБЪЕКТОВ</t>
  </si>
  <si>
    <t xml:space="preserve">КАПИТАЛЬНЫХ ВЛОЖЕНИЙ МУНИЦИПАЛЬНОЙ ПРОГРАММЫ </t>
  </si>
  <si>
    <t>"Безопасный город Сертолово" на 2020-2022 годы</t>
  </si>
  <si>
    <t>Наименование и местонахождение стройки (объекта),   проектная мощность</t>
  </si>
  <si>
    <t>Сроки   строительства (годы)</t>
  </si>
  <si>
    <t xml:space="preserve">Реквизиты утверждения проектно-сметной  документации   (ПСД) </t>
  </si>
  <si>
    <t>Форма собственности</t>
  </si>
  <si>
    <t>Сметная стоимость</t>
  </si>
  <si>
    <t>Объем финансирования</t>
  </si>
  <si>
    <t>в ценах, утвержденных в ПСД, тыс. руб.</t>
  </si>
  <si>
    <t>в ценах  года начала реализации  программы, тыс.руб.</t>
  </si>
  <si>
    <t>Всего,    тыс. руб</t>
  </si>
  <si>
    <t>в том числе по годам</t>
  </si>
  <si>
    <t xml:space="preserve">1.6 Установка внутренних камер видеонаблюдения в здании администрации в количестве 5 штук:   ул Молодцова 7 корп 2                                                         </t>
  </si>
  <si>
    <t>муниципальная</t>
  </si>
  <si>
    <t>Итого по Программе:</t>
  </si>
  <si>
    <t xml:space="preserve">Содержание системы видеонаблюдения, системы звукового оповещения на территории города             </t>
  </si>
  <si>
    <t>кол-во серверов</t>
  </si>
  <si>
    <t>шт.</t>
  </si>
  <si>
    <t>1000</t>
  </si>
  <si>
    <t>1.9</t>
  </si>
  <si>
    <t>Установка камер видеонаблюдения на территоррии МО Сертолово</t>
  </si>
  <si>
    <t xml:space="preserve">Обслуживание системы контроля доступа в здании администрации МО Сертолово </t>
  </si>
  <si>
    <t>Установка внутренних камер видеонаблюдения в здании администрации</t>
  </si>
  <si>
    <t xml:space="preserve">Обслуживание пожарной сигнализации в здании администрации МО Сертолово </t>
  </si>
  <si>
    <t xml:space="preserve">Повышение квалификации членов КЧС  </t>
  </si>
  <si>
    <t>отдел АОиИ администрации МО Сертолово</t>
  </si>
  <si>
    <t>Установка камер видеонаблюдения позволит оперативно реагировать правоохранительным органам на происшествия на улицах, проездах и в социально значимых местах, обеспечит безопасность людей и сохранит городское имущество.</t>
  </si>
  <si>
    <t>отдел ЖКХ администрации МО Сертолово; отдел АОиИ администрации  МО Сертолово</t>
  </si>
  <si>
    <t>отдел ЖКХ администрации МО Сертолово; отдел АОиИ администрации МО Сертолово</t>
  </si>
  <si>
    <t>отдел ЖКХ администрации МО Сертолово; отдел АОиИ  администрации МО Сертолово</t>
  </si>
  <si>
    <t>кол-во брошюр</t>
  </si>
  <si>
    <t>к постановлению администрации</t>
  </si>
  <si>
    <t>МО Сертолово</t>
  </si>
  <si>
    <t xml:space="preserve">Начальник отдела административного                                                          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  С. А. Белобоков </t>
  </si>
  <si>
    <t>кол-во договоров</t>
  </si>
  <si>
    <t>Проектирование и установка системы автоматической пожарной безопасности</t>
  </si>
  <si>
    <t>ПЛАН</t>
  </si>
  <si>
    <t xml:space="preserve">РЕАЛИЗАЦИИ МУНИЦИПАЛЬНОЙ ПРОГРАММЫ  </t>
  </si>
  <si>
    <t>Ответственный за реализацию структурного элемента</t>
  </si>
  <si>
    <t>Ожидаемый результат реализации структурного элемента программы</t>
  </si>
  <si>
    <t xml:space="preserve">Срок исполнения </t>
  </si>
  <si>
    <t>Наименование структурного элемента программы</t>
  </si>
  <si>
    <t>Процессная часть</t>
  </si>
  <si>
    <t>Комплекс процессных мероприятий "Формирование законопослушного поведения участников дорожного движения"</t>
  </si>
  <si>
    <t xml:space="preserve">       0,0</t>
  </si>
  <si>
    <t xml:space="preserve">                 0,0</t>
  </si>
  <si>
    <t xml:space="preserve">         0,0</t>
  </si>
  <si>
    <t>Планируемый объем финансирования(тыс. руб.)</t>
  </si>
  <si>
    <t>Наименование показателя</t>
  </si>
  <si>
    <t>Содержание системы видеонаблюдения, системы звукового оповещения на территории города</t>
  </si>
  <si>
    <t>Всего, в т. ч.</t>
  </si>
  <si>
    <t>2</t>
  </si>
  <si>
    <t>Размещение информационных материалов  по безопасности дорожного движения на официальном сайте администрации МО Сертолово</t>
  </si>
  <si>
    <t>Итого по процессной части, в т. ч.:</t>
  </si>
  <si>
    <t>Бюджет МО Сертолово</t>
  </si>
  <si>
    <t>Всего по Программе, в т.ч.:</t>
  </si>
  <si>
    <t>Единица измерения</t>
  </si>
  <si>
    <t>кол-во обученных членов КЧС</t>
  </si>
  <si>
    <t xml:space="preserve">                                                к Программе "Безопасный город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</si>
  <si>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ПРИЛОЖЕНИЕ № 1</t>
  </si>
  <si>
    <t xml:space="preserve">                                                Сертолово" на 2020-2022 годы</t>
  </si>
  <si>
    <t xml:space="preserve">       МО Сертолово</t>
  </si>
  <si>
    <t xml:space="preserve">                                                к постановлению администрации</t>
  </si>
  <si>
    <t xml:space="preserve">       ПРИЛОЖЕНИЕ № 4</t>
  </si>
  <si>
    <t xml:space="preserve">                к программе "Безопасный город </t>
  </si>
  <si>
    <t xml:space="preserve">                Сертолово" на 2020-2022 годы       </t>
  </si>
  <si>
    <t xml:space="preserve">                ПРИЛОЖЕНИЕ № 2</t>
  </si>
  <si>
    <t xml:space="preserve">                МО Сертолово</t>
  </si>
  <si>
    <t xml:space="preserve">                к постановлению администрации</t>
  </si>
  <si>
    <t xml:space="preserve">                ПРИЛОЖЕНИЕ № 5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</si>
  <si>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</si>
  <si>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</si>
  <si>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</si>
  <si>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</si>
  <si>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</si>
  <si>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</si>
  <si>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</si>
  <si>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</si>
  <si>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</si>
  <si>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</si>
  <si>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</si>
  <si>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2.</t>
  </si>
  <si>
    <t>1.20 Проектирование и установка системы автоматической пожарной безопасности в здании администрации МО Сертолово (ул. Молодцова 7/2), количество  систем - 1 ед.</t>
  </si>
  <si>
    <t>Обучение способам защиты при возникновении ЧС                                                                                                                                                                                                                                     сотрудников администрации МО Сертолово и сотрудников подведомственных организаций</t>
  </si>
  <si>
    <t>Комплекс процессных мероприятий "Реализация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Сертолово, а также реализация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</si>
  <si>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>Раздел 1. Комплекс процессных мероприятий "Реализация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Сертолово, а также реализация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</si>
  <si>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 xml:space="preserve">Начальник отдела административного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С. А. Белобоков </t>
  </si>
  <si>
    <t xml:space="preserve">                                                  от   __________    № _____</t>
  </si>
  <si>
    <t>1.9 Установка камер видеонаблюдения на территоррии МО Сертолово в количестве 12 шт.: ул. Молодцова 14(1шт.); скейт парк на ул. Заречная(1 шт.), пешеходная зона "Пушкинская аллея"(3шт.); пешеходная зона "Философия красок" (3 шт.), ул Заречная 3(1шт.), ул Ларина 7/1(1шт.), ул Молодцова 15/2(1шт.), ул Молодежная 8/2(1шт.), ул. Школьная д. 1 корп. 1 (пешеходная зона "Аллея космонавтов").</t>
  </si>
  <si>
    <t xml:space="preserve">       от __________      № ____</t>
  </si>
  <si>
    <t xml:space="preserve">                от ____________      №  ____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</si>
</sst>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000000"/>
    <numFmt numFmtId="167" formatCode="#,##0.000"/>
  </numFmts>
  <fonts count="2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2" fontId="0" fillId="0" borderId="0" xfId="0" applyNumberForma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wrapText="1"/>
    </xf>
    <xf numFmtId="0" fontId="11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3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20" fillId="0" borderId="1" xfId="0" applyNumberFormat="1" applyFont="1" applyBorder="1"/>
    <xf numFmtId="165" fontId="20" fillId="0" borderId="1" xfId="0" applyNumberFormat="1" applyFont="1" applyBorder="1"/>
    <xf numFmtId="0" fontId="19" fillId="0" borderId="1" xfId="0" applyFont="1" applyBorder="1"/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1" fillId="0" borderId="0" xfId="0" applyFont="1"/>
    <xf numFmtId="0" fontId="6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4" fontId="24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6" fillId="0" borderId="1" xfId="0" applyFont="1" applyBorder="1"/>
    <xf numFmtId="164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9" fillId="0" borderId="0" xfId="0" applyFont="1"/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23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13/Downloads/&#1041;&#1077;&#1079;&#1086;&#1087;&#1072;&#1089;&#1085;&#1099;&#1081;%20&#1075;&#1086;&#1088;&#1086;&#1076;%202019/&#1053;&#1054;&#1042;&#1040;&#1071;%20&#1041;&#1043;%202020-2022%20&#1080;&#1079;&#1084;&#1077;&#1085;&#1077;&#1085;&#1080;&#1103;%20&#1074;%202019/&#1087;&#1086;&#1089;&#1090;&#1072;&#1085;&#1086;&#1074;&#1083;&#1077;&#1085;&#1080;&#1077;%20&#1080;&#1102;&#1085;&#1100;%2018/3.&#1087;&#1088;&#1080;&#1083;.%20&#8470;3&#1082;%20&#1087;&#1086;&#1089;&#1090;.(&#1087;&#1088;&#1080;&#1083;%202%20&#1082;%20&#1084;&#1087;)2020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ероприятий"/>
      <sheetName val="перечень результатов"/>
    </sheetNames>
    <sheetDataSet>
      <sheetData sheetId="0">
        <row r="13">
          <cell r="B13" t="str">
            <v>Проведение учений на социально значимых и потенциально опасных объектах</v>
          </cell>
        </row>
        <row r="27">
          <cell r="B27" t="str">
            <v>Проведение испытаний пожарных кранов в здании администрации МО Сертолово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zoomScaleSheetLayoutView="90" workbookViewId="0">
      <selection activeCell="H24" sqref="H24:H25"/>
    </sheetView>
  </sheetViews>
  <sheetFormatPr defaultRowHeight="15"/>
  <cols>
    <col min="1" max="1" width="5" style="1" customWidth="1"/>
    <col min="2" max="2" width="29" style="1" customWidth="1"/>
    <col min="3" max="3" width="11.85546875" style="1" customWidth="1"/>
    <col min="4" max="4" width="8.85546875" style="1" customWidth="1"/>
    <col min="5" max="5" width="10.7109375" style="1" customWidth="1"/>
    <col min="6" max="6" width="10.5703125" style="1" customWidth="1"/>
    <col min="7" max="7" width="10.140625" style="1" customWidth="1"/>
    <col min="8" max="8" width="10.28515625" style="1" customWidth="1"/>
    <col min="9" max="9" width="12.28515625" style="1" customWidth="1"/>
    <col min="10" max="10" width="25.7109375" style="1" customWidth="1"/>
    <col min="11" max="11" width="9.140625" style="1"/>
    <col min="12" max="12" width="9.85546875" style="1" bestFit="1" customWidth="1"/>
    <col min="13" max="16384" width="9.140625" style="1"/>
  </cols>
  <sheetData>
    <row r="1" spans="1:14" ht="30.75" customHeight="1">
      <c r="A1" s="14"/>
      <c r="B1" s="14"/>
      <c r="C1" s="14"/>
      <c r="D1" s="14"/>
      <c r="E1" s="14"/>
      <c r="F1" s="28"/>
      <c r="G1" s="28"/>
      <c r="H1" s="28"/>
      <c r="I1" s="98" t="s">
        <v>101</v>
      </c>
      <c r="J1" s="98"/>
    </row>
    <row r="2" spans="1:14" ht="19.5" customHeight="1">
      <c r="A2" s="14"/>
      <c r="B2" s="14"/>
      <c r="C2" s="14"/>
      <c r="D2" s="14"/>
      <c r="E2" s="14"/>
      <c r="F2" s="98"/>
      <c r="G2" s="98"/>
      <c r="H2" s="28"/>
      <c r="I2" s="98" t="s">
        <v>135</v>
      </c>
      <c r="J2" s="98"/>
    </row>
    <row r="3" spans="1:14" s="6" customFormat="1" ht="19.5" customHeight="1">
      <c r="A3" s="14"/>
      <c r="B3" s="14"/>
      <c r="C3" s="14"/>
      <c r="D3" s="14"/>
      <c r="E3" s="14"/>
      <c r="F3" s="28"/>
      <c r="G3" s="28"/>
      <c r="H3" s="28"/>
      <c r="I3" s="98" t="s">
        <v>136</v>
      </c>
      <c r="J3" s="98"/>
    </row>
    <row r="4" spans="1:14" ht="21.75" customHeight="1">
      <c r="A4" s="14"/>
      <c r="B4" s="14"/>
      <c r="C4" s="14"/>
      <c r="D4" s="14"/>
      <c r="E4" s="14"/>
      <c r="F4" s="98" t="s">
        <v>191</v>
      </c>
      <c r="G4" s="98"/>
      <c r="H4" s="98"/>
      <c r="I4" s="98"/>
      <c r="J4" s="98"/>
    </row>
    <row r="5" spans="1:14" ht="21" hidden="1" customHeight="1">
      <c r="A5" s="14"/>
      <c r="B5" s="14"/>
      <c r="C5" s="14"/>
      <c r="D5" s="14"/>
      <c r="E5" s="9"/>
      <c r="F5" s="14"/>
      <c r="G5" s="10"/>
      <c r="H5" s="11"/>
      <c r="I5" s="99"/>
      <c r="J5" s="99"/>
    </row>
    <row r="6" spans="1:14" ht="23.25" hidden="1" customHeight="1">
      <c r="A6" s="14"/>
      <c r="B6" s="14"/>
      <c r="C6" s="14"/>
      <c r="D6" s="14"/>
      <c r="E6" s="9"/>
      <c r="F6" s="14"/>
      <c r="G6" s="10"/>
      <c r="H6" s="11"/>
      <c r="I6" s="105"/>
      <c r="J6" s="105"/>
    </row>
    <row r="7" spans="1:14" ht="15.75">
      <c r="A7" s="101" t="s">
        <v>140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4" ht="15.75">
      <c r="A8" s="101" t="s">
        <v>141</v>
      </c>
      <c r="B8" s="101"/>
      <c r="C8" s="101"/>
      <c r="D8" s="101"/>
      <c r="E8" s="101"/>
      <c r="F8" s="101"/>
      <c r="G8" s="101"/>
      <c r="H8" s="101"/>
      <c r="I8" s="101"/>
      <c r="J8" s="101"/>
    </row>
    <row r="9" spans="1:14" ht="15.75">
      <c r="A9" s="101" t="s">
        <v>0</v>
      </c>
      <c r="B9" s="101"/>
      <c r="C9" s="101"/>
      <c r="D9" s="101"/>
      <c r="E9" s="101"/>
      <c r="F9" s="101"/>
      <c r="G9" s="101"/>
      <c r="H9" s="101"/>
      <c r="I9" s="101"/>
      <c r="J9" s="101"/>
    </row>
    <row r="10" spans="1:14" ht="15.75">
      <c r="A10" s="101" t="s">
        <v>1</v>
      </c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4" ht="4.5" customHeight="1">
      <c r="A11" s="12"/>
      <c r="B11" s="14"/>
      <c r="C11" s="14"/>
      <c r="D11" s="14"/>
      <c r="E11" s="9"/>
      <c r="F11" s="14"/>
      <c r="G11" s="10"/>
      <c r="H11" s="10"/>
      <c r="I11" s="14"/>
      <c r="J11" s="13"/>
    </row>
    <row r="12" spans="1:14" ht="36" customHeight="1">
      <c r="A12" s="103" t="s">
        <v>2</v>
      </c>
      <c r="B12" s="100" t="s">
        <v>145</v>
      </c>
      <c r="C12" s="100" t="s">
        <v>3</v>
      </c>
      <c r="D12" s="100" t="s">
        <v>144</v>
      </c>
      <c r="E12" s="118" t="s">
        <v>4</v>
      </c>
      <c r="F12" s="100" t="s">
        <v>51</v>
      </c>
      <c r="G12" s="100"/>
      <c r="H12" s="100"/>
      <c r="I12" s="100" t="s">
        <v>142</v>
      </c>
      <c r="J12" s="100" t="s">
        <v>143</v>
      </c>
    </row>
    <row r="13" spans="1:14" ht="61.5" customHeight="1">
      <c r="A13" s="103"/>
      <c r="B13" s="100"/>
      <c r="C13" s="100"/>
      <c r="D13" s="100"/>
      <c r="E13" s="118"/>
      <c r="F13" s="74" t="s">
        <v>5</v>
      </c>
      <c r="G13" s="75" t="s">
        <v>6</v>
      </c>
      <c r="H13" s="75" t="s">
        <v>7</v>
      </c>
      <c r="I13" s="100"/>
      <c r="J13" s="100"/>
      <c r="L13" s="20"/>
      <c r="M13" s="20"/>
      <c r="N13" s="20"/>
    </row>
    <row r="14" spans="1:14" ht="15.75">
      <c r="A14" s="36">
        <v>1</v>
      </c>
      <c r="B14" s="31">
        <v>2</v>
      </c>
      <c r="C14" s="31">
        <v>3</v>
      </c>
      <c r="D14" s="31">
        <v>4</v>
      </c>
      <c r="E14" s="56">
        <v>5</v>
      </c>
      <c r="F14" s="31">
        <v>6</v>
      </c>
      <c r="G14" s="57">
        <v>7</v>
      </c>
      <c r="H14" s="57">
        <v>8</v>
      </c>
      <c r="I14" s="31">
        <v>9</v>
      </c>
      <c r="J14" s="31">
        <v>10</v>
      </c>
      <c r="L14" s="20"/>
      <c r="M14" s="20"/>
      <c r="N14" s="20"/>
    </row>
    <row r="15" spans="1:14" ht="19.5" customHeight="1">
      <c r="A15" s="102" t="s">
        <v>146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20"/>
      <c r="L15" s="20"/>
      <c r="M15" s="20"/>
      <c r="N15" s="20"/>
    </row>
    <row r="16" spans="1:14" s="18" customFormat="1" ht="48.75" customHeight="1">
      <c r="A16" s="119">
        <v>1</v>
      </c>
      <c r="B16" s="106" t="s">
        <v>188</v>
      </c>
      <c r="C16" s="39" t="s">
        <v>154</v>
      </c>
      <c r="D16" s="58"/>
      <c r="E16" s="59">
        <f>E17</f>
        <v>10578.878999999999</v>
      </c>
      <c r="F16" s="60">
        <f>F17</f>
        <v>2749.6</v>
      </c>
      <c r="G16" s="59">
        <f>G17</f>
        <v>3248.3789999999999</v>
      </c>
      <c r="H16" s="60">
        <f>H17</f>
        <v>4580.8999999999996</v>
      </c>
      <c r="I16" s="58"/>
      <c r="J16" s="58"/>
      <c r="K16" s="21"/>
      <c r="L16" s="21"/>
      <c r="M16" s="21"/>
      <c r="N16" s="21"/>
    </row>
    <row r="17" spans="1:14" s="22" customFormat="1" ht="156" customHeight="1">
      <c r="A17" s="112"/>
      <c r="B17" s="107"/>
      <c r="C17" s="39" t="s">
        <v>9</v>
      </c>
      <c r="D17" s="58"/>
      <c r="E17" s="59">
        <f>E18+E19+E21+E23+E24+E26+E27+E28+E29+E30+E31+E32+E33+E34+E35+E36+E37+E38+E39+E40</f>
        <v>10578.878999999999</v>
      </c>
      <c r="F17" s="60">
        <f>F18+F19+F23+F27+F28+F31+F32+F33+F34+F35+F36+F39</f>
        <v>2749.6</v>
      </c>
      <c r="G17" s="59">
        <f>G18+G19+G21+G23+G24+G26+G27+G28+G29+G31+G32+G33+G34+G35+G36+G37+G38</f>
        <v>3248.3789999999999</v>
      </c>
      <c r="H17" s="60">
        <f>H18+H19+H21+H23+H24+H27+H28+H29+H30+H31+H32+H33+H34+H35+H36+H37+H40</f>
        <v>4580.8999999999996</v>
      </c>
      <c r="I17" s="58"/>
      <c r="J17" s="58"/>
      <c r="K17" s="21"/>
      <c r="L17" s="21"/>
      <c r="M17" s="21"/>
      <c r="N17" s="21"/>
    </row>
    <row r="18" spans="1:14" ht="303.75" customHeight="1">
      <c r="A18" s="36" t="s">
        <v>8</v>
      </c>
      <c r="B18" s="39" t="s">
        <v>119</v>
      </c>
      <c r="C18" s="31" t="s">
        <v>9</v>
      </c>
      <c r="D18" s="31" t="s">
        <v>10</v>
      </c>
      <c r="E18" s="42">
        <f>F18+G18+H18</f>
        <v>7008.96</v>
      </c>
      <c r="F18" s="38">
        <v>2100</v>
      </c>
      <c r="G18" s="61">
        <v>2512.46</v>
      </c>
      <c r="H18" s="62">
        <v>2396.5</v>
      </c>
      <c r="I18" s="63" t="s">
        <v>131</v>
      </c>
      <c r="J18" s="39" t="s">
        <v>93</v>
      </c>
      <c r="K18" s="5"/>
      <c r="L18" s="20"/>
      <c r="M18" s="20"/>
      <c r="N18" s="20"/>
    </row>
    <row r="19" spans="1:14" ht="38.25" customHeight="1">
      <c r="A19" s="110" t="s">
        <v>12</v>
      </c>
      <c r="B19" s="104" t="s">
        <v>13</v>
      </c>
      <c r="C19" s="31" t="s">
        <v>102</v>
      </c>
      <c r="D19" s="31">
        <v>2020</v>
      </c>
      <c r="E19" s="115">
        <f>F19+G19+H19</f>
        <v>20</v>
      </c>
      <c r="F19" s="108">
        <v>0</v>
      </c>
      <c r="G19" s="109">
        <v>20</v>
      </c>
      <c r="H19" s="109">
        <v>0</v>
      </c>
      <c r="I19" s="104" t="s">
        <v>132</v>
      </c>
      <c r="J19" s="104" t="s">
        <v>94</v>
      </c>
    </row>
    <row r="20" spans="1:14" ht="162" customHeight="1">
      <c r="A20" s="110"/>
      <c r="B20" s="104"/>
      <c r="C20" s="31" t="s">
        <v>9</v>
      </c>
      <c r="D20" s="31" t="s">
        <v>100</v>
      </c>
      <c r="E20" s="115"/>
      <c r="F20" s="108"/>
      <c r="G20" s="109"/>
      <c r="H20" s="109"/>
      <c r="I20" s="104"/>
      <c r="J20" s="104"/>
    </row>
    <row r="21" spans="1:14" ht="39" hidden="1" customHeight="1">
      <c r="A21" s="110" t="s">
        <v>14</v>
      </c>
      <c r="B21" s="104" t="s">
        <v>15</v>
      </c>
      <c r="C21" s="104" t="s">
        <v>25</v>
      </c>
      <c r="D21" s="104" t="s">
        <v>100</v>
      </c>
      <c r="E21" s="115">
        <f>F21+G21+H21</f>
        <v>0</v>
      </c>
      <c r="F21" s="108"/>
      <c r="G21" s="109">
        <v>0</v>
      </c>
      <c r="H21" s="109">
        <v>0</v>
      </c>
      <c r="I21" s="104" t="s">
        <v>132</v>
      </c>
      <c r="J21" s="104" t="s">
        <v>16</v>
      </c>
    </row>
    <row r="22" spans="1:14" ht="179.25" customHeight="1">
      <c r="A22" s="110"/>
      <c r="B22" s="104"/>
      <c r="C22" s="117"/>
      <c r="D22" s="114"/>
      <c r="E22" s="115"/>
      <c r="F22" s="108"/>
      <c r="G22" s="109"/>
      <c r="H22" s="109"/>
      <c r="I22" s="104"/>
      <c r="J22" s="104"/>
    </row>
    <row r="23" spans="1:14" ht="78.75" customHeight="1">
      <c r="A23" s="36" t="s">
        <v>17</v>
      </c>
      <c r="B23" s="39" t="s">
        <v>18</v>
      </c>
      <c r="C23" s="31" t="s">
        <v>9</v>
      </c>
      <c r="D23" s="31" t="s">
        <v>10</v>
      </c>
      <c r="E23" s="40">
        <f>F23+G23+H23</f>
        <v>1840.2</v>
      </c>
      <c r="F23" s="38">
        <v>563.20000000000005</v>
      </c>
      <c r="G23" s="62">
        <v>490</v>
      </c>
      <c r="H23" s="62">
        <v>787</v>
      </c>
      <c r="I23" s="31" t="s">
        <v>19</v>
      </c>
      <c r="J23" s="39" t="s">
        <v>95</v>
      </c>
    </row>
    <row r="24" spans="1:14" s="6" customFormat="1" ht="42.75" customHeight="1">
      <c r="A24" s="110" t="s">
        <v>20</v>
      </c>
      <c r="B24" s="111" t="s">
        <v>125</v>
      </c>
      <c r="C24" s="104" t="s">
        <v>25</v>
      </c>
      <c r="D24" s="104" t="s">
        <v>100</v>
      </c>
      <c r="E24" s="115">
        <v>0</v>
      </c>
      <c r="F24" s="108"/>
      <c r="G24" s="109">
        <v>0</v>
      </c>
      <c r="H24" s="113">
        <v>0</v>
      </c>
      <c r="I24" s="111" t="s">
        <v>132</v>
      </c>
      <c r="J24" s="111" t="s">
        <v>21</v>
      </c>
    </row>
    <row r="25" spans="1:14" ht="103.5" customHeight="1">
      <c r="A25" s="114"/>
      <c r="B25" s="112"/>
      <c r="C25" s="114"/>
      <c r="D25" s="114"/>
      <c r="E25" s="114"/>
      <c r="F25" s="114"/>
      <c r="G25" s="116"/>
      <c r="H25" s="114"/>
      <c r="I25" s="117"/>
      <c r="J25" s="112"/>
      <c r="K25" s="5"/>
    </row>
    <row r="26" spans="1:14" ht="142.5" customHeight="1">
      <c r="A26" s="36" t="s">
        <v>22</v>
      </c>
      <c r="B26" s="64" t="s">
        <v>126</v>
      </c>
      <c r="C26" s="36" t="s">
        <v>9</v>
      </c>
      <c r="D26" s="31">
        <v>2021</v>
      </c>
      <c r="E26" s="40">
        <f>F26+G26+H26</f>
        <v>54.5</v>
      </c>
      <c r="F26" s="40"/>
      <c r="G26" s="62">
        <v>54.5</v>
      </c>
      <c r="H26" s="65"/>
      <c r="I26" s="37" t="s">
        <v>132</v>
      </c>
      <c r="J26" s="66" t="s">
        <v>21</v>
      </c>
    </row>
    <row r="27" spans="1:14" ht="159" customHeight="1">
      <c r="A27" s="36" t="s">
        <v>23</v>
      </c>
      <c r="B27" s="37" t="s">
        <v>24</v>
      </c>
      <c r="C27" s="36" t="s">
        <v>25</v>
      </c>
      <c r="D27" s="31" t="s">
        <v>10</v>
      </c>
      <c r="E27" s="40">
        <v>0</v>
      </c>
      <c r="F27" s="40">
        <v>0</v>
      </c>
      <c r="G27" s="38">
        <v>0</v>
      </c>
      <c r="H27" s="65">
        <v>0</v>
      </c>
      <c r="I27" s="37" t="s">
        <v>132</v>
      </c>
      <c r="J27" s="37" t="s">
        <v>26</v>
      </c>
    </row>
    <row r="28" spans="1:14" ht="96.75" customHeight="1">
      <c r="A28" s="36" t="s">
        <v>27</v>
      </c>
      <c r="B28" s="39" t="s">
        <v>28</v>
      </c>
      <c r="C28" s="31" t="s">
        <v>25</v>
      </c>
      <c r="D28" s="31" t="s">
        <v>10</v>
      </c>
      <c r="E28" s="40">
        <v>0</v>
      </c>
      <c r="F28" s="62">
        <v>0</v>
      </c>
      <c r="G28" s="62">
        <v>0</v>
      </c>
      <c r="H28" s="62">
        <v>0</v>
      </c>
      <c r="I28" s="63" t="s">
        <v>132</v>
      </c>
      <c r="J28" s="39" t="s">
        <v>29</v>
      </c>
    </row>
    <row r="29" spans="1:14" s="6" customFormat="1" ht="190.5" customHeight="1">
      <c r="A29" s="36" t="s">
        <v>123</v>
      </c>
      <c r="B29" s="39" t="s">
        <v>124</v>
      </c>
      <c r="C29" s="31" t="s">
        <v>9</v>
      </c>
      <c r="D29" s="31" t="s">
        <v>100</v>
      </c>
      <c r="E29" s="44">
        <f>F29+G29+H29</f>
        <v>705.78899999999999</v>
      </c>
      <c r="F29" s="62"/>
      <c r="G29" s="61">
        <v>73.789000000000001</v>
      </c>
      <c r="H29" s="62">
        <v>632</v>
      </c>
      <c r="I29" s="63" t="s">
        <v>132</v>
      </c>
      <c r="J29" s="39" t="s">
        <v>130</v>
      </c>
    </row>
    <row r="30" spans="1:14" ht="101.25" customHeight="1">
      <c r="A30" s="36" t="s">
        <v>174</v>
      </c>
      <c r="B30" s="39" t="s">
        <v>32</v>
      </c>
      <c r="C30" s="31" t="s">
        <v>25</v>
      </c>
      <c r="D30" s="31" t="s">
        <v>100</v>
      </c>
      <c r="E30" s="62">
        <v>0</v>
      </c>
      <c r="F30" s="62"/>
      <c r="G30" s="62"/>
      <c r="H30" s="62">
        <v>0</v>
      </c>
      <c r="I30" s="63" t="s">
        <v>132</v>
      </c>
      <c r="J30" s="67" t="s">
        <v>33</v>
      </c>
    </row>
    <row r="31" spans="1:14" ht="145.5" customHeight="1">
      <c r="A31" s="36" t="s">
        <v>175</v>
      </c>
      <c r="B31" s="39" t="s">
        <v>35</v>
      </c>
      <c r="C31" s="31" t="s">
        <v>9</v>
      </c>
      <c r="D31" s="31" t="s">
        <v>10</v>
      </c>
      <c r="E31" s="44">
        <f>SUM(F31:H31)</f>
        <v>35.82</v>
      </c>
      <c r="F31" s="38">
        <v>12</v>
      </c>
      <c r="G31" s="61">
        <v>11.82</v>
      </c>
      <c r="H31" s="62">
        <v>12</v>
      </c>
      <c r="I31" s="63" t="s">
        <v>133</v>
      </c>
      <c r="J31" s="39" t="s">
        <v>36</v>
      </c>
    </row>
    <row r="32" spans="1:14" ht="157.5" customHeight="1">
      <c r="A32" s="36" t="s">
        <v>176</v>
      </c>
      <c r="B32" s="37" t="s">
        <v>37</v>
      </c>
      <c r="C32" s="31" t="s">
        <v>9</v>
      </c>
      <c r="D32" s="31" t="s">
        <v>10</v>
      </c>
      <c r="E32" s="40">
        <f>F32+G32+H32</f>
        <v>34</v>
      </c>
      <c r="F32" s="40">
        <v>10</v>
      </c>
      <c r="G32" s="61">
        <v>12</v>
      </c>
      <c r="H32" s="65">
        <v>12</v>
      </c>
      <c r="I32" s="63" t="s">
        <v>132</v>
      </c>
      <c r="J32" s="37" t="s">
        <v>38</v>
      </c>
    </row>
    <row r="33" spans="1:11" ht="110.25" customHeight="1">
      <c r="A33" s="36" t="s">
        <v>177</v>
      </c>
      <c r="B33" s="37" t="s">
        <v>127</v>
      </c>
      <c r="C33" s="31" t="s">
        <v>9</v>
      </c>
      <c r="D33" s="31" t="s">
        <v>10</v>
      </c>
      <c r="E33" s="44">
        <f>F33+G33+H33</f>
        <v>116.64</v>
      </c>
      <c r="F33" s="40">
        <v>30</v>
      </c>
      <c r="G33" s="61">
        <v>46.64</v>
      </c>
      <c r="H33" s="65">
        <v>40</v>
      </c>
      <c r="I33" s="63" t="s">
        <v>129</v>
      </c>
      <c r="J33" s="37" t="s">
        <v>38</v>
      </c>
      <c r="K33" s="5"/>
    </row>
    <row r="34" spans="1:11" ht="264.75" customHeight="1">
      <c r="A34" s="36" t="s">
        <v>178</v>
      </c>
      <c r="B34" s="97" t="s">
        <v>40</v>
      </c>
      <c r="C34" s="31" t="s">
        <v>9</v>
      </c>
      <c r="D34" s="31" t="s">
        <v>10</v>
      </c>
      <c r="E34" s="44">
        <f>F34+G34+H34</f>
        <v>68.930000000000007</v>
      </c>
      <c r="F34" s="38">
        <v>20</v>
      </c>
      <c r="G34" s="61">
        <v>24.93</v>
      </c>
      <c r="H34" s="62">
        <v>24</v>
      </c>
      <c r="I34" s="63" t="s">
        <v>129</v>
      </c>
      <c r="J34" s="39" t="s">
        <v>41</v>
      </c>
    </row>
    <row r="35" spans="1:11" ht="82.5" customHeight="1">
      <c r="A35" s="36" t="s">
        <v>179</v>
      </c>
      <c r="B35" s="39" t="s">
        <v>42</v>
      </c>
      <c r="C35" s="31" t="s">
        <v>25</v>
      </c>
      <c r="D35" s="31" t="s">
        <v>10</v>
      </c>
      <c r="E35" s="40">
        <v>0</v>
      </c>
      <c r="F35" s="38">
        <v>0</v>
      </c>
      <c r="G35" s="62">
        <v>0</v>
      </c>
      <c r="H35" s="62">
        <v>0</v>
      </c>
      <c r="I35" s="63" t="s">
        <v>129</v>
      </c>
      <c r="J35" s="39" t="s">
        <v>43</v>
      </c>
    </row>
    <row r="36" spans="1:11" ht="126" customHeight="1">
      <c r="A36" s="36" t="s">
        <v>180</v>
      </c>
      <c r="B36" s="39" t="s">
        <v>44</v>
      </c>
      <c r="C36" s="31" t="s">
        <v>25</v>
      </c>
      <c r="D36" s="31" t="s">
        <v>10</v>
      </c>
      <c r="E36" s="40">
        <v>0</v>
      </c>
      <c r="F36" s="38">
        <v>0</v>
      </c>
      <c r="G36" s="62">
        <v>0</v>
      </c>
      <c r="H36" s="62">
        <v>0</v>
      </c>
      <c r="I36" s="63" t="s">
        <v>129</v>
      </c>
      <c r="J36" s="39" t="s">
        <v>45</v>
      </c>
    </row>
    <row r="37" spans="1:11" ht="90.75" customHeight="1">
      <c r="A37" s="36" t="s">
        <v>181</v>
      </c>
      <c r="B37" s="39" t="s">
        <v>128</v>
      </c>
      <c r="C37" s="31" t="s">
        <v>9</v>
      </c>
      <c r="D37" s="31" t="s">
        <v>100</v>
      </c>
      <c r="E37" s="44">
        <f>G37+H37</f>
        <v>9.64</v>
      </c>
      <c r="F37" s="38"/>
      <c r="G37" s="61">
        <v>2.2400000000000002</v>
      </c>
      <c r="H37" s="62">
        <v>7.4</v>
      </c>
      <c r="I37" s="63" t="s">
        <v>129</v>
      </c>
      <c r="J37" s="39" t="s">
        <v>47</v>
      </c>
    </row>
    <row r="38" spans="1:11" ht="102" customHeight="1">
      <c r="A38" s="36" t="s">
        <v>182</v>
      </c>
      <c r="B38" s="39" t="s">
        <v>48</v>
      </c>
      <c r="C38" s="31" t="s">
        <v>25</v>
      </c>
      <c r="D38" s="31">
        <v>2021</v>
      </c>
      <c r="E38" s="40">
        <v>0</v>
      </c>
      <c r="F38" s="38"/>
      <c r="G38" s="62">
        <v>0</v>
      </c>
      <c r="H38" s="62"/>
      <c r="I38" s="63" t="s">
        <v>129</v>
      </c>
      <c r="J38" s="39" t="s">
        <v>49</v>
      </c>
    </row>
    <row r="39" spans="1:11" ht="92.25" customHeight="1">
      <c r="A39" s="36" t="s">
        <v>183</v>
      </c>
      <c r="B39" s="64" t="s">
        <v>50</v>
      </c>
      <c r="C39" s="31" t="s">
        <v>9</v>
      </c>
      <c r="D39" s="31">
        <v>2020</v>
      </c>
      <c r="E39" s="40">
        <f>F39+G39+H39</f>
        <v>14.4</v>
      </c>
      <c r="F39" s="38">
        <v>14.4</v>
      </c>
      <c r="G39" s="68"/>
      <c r="H39" s="62"/>
      <c r="I39" s="63" t="s">
        <v>129</v>
      </c>
      <c r="J39" s="39" t="s">
        <v>96</v>
      </c>
      <c r="K39" s="5"/>
    </row>
    <row r="40" spans="1:11" s="17" customFormat="1" ht="84.75" customHeight="1">
      <c r="A40" s="36" t="s">
        <v>184</v>
      </c>
      <c r="B40" s="64" t="s">
        <v>139</v>
      </c>
      <c r="C40" s="31" t="s">
        <v>9</v>
      </c>
      <c r="D40" s="31">
        <v>2022</v>
      </c>
      <c r="E40" s="40">
        <f>H40</f>
        <v>670</v>
      </c>
      <c r="F40" s="38"/>
      <c r="G40" s="68"/>
      <c r="H40" s="62">
        <v>670</v>
      </c>
      <c r="I40" s="63" t="s">
        <v>129</v>
      </c>
      <c r="J40" s="39" t="s">
        <v>96</v>
      </c>
      <c r="K40" s="5"/>
    </row>
    <row r="41" spans="1:11" s="19" customFormat="1" ht="97.5" customHeight="1">
      <c r="A41" s="37" t="s">
        <v>155</v>
      </c>
      <c r="B41" s="69" t="s">
        <v>147</v>
      </c>
      <c r="C41" s="69"/>
      <c r="D41" s="69"/>
      <c r="E41" s="70"/>
      <c r="F41" s="94" t="s">
        <v>148</v>
      </c>
      <c r="G41" s="93" t="s">
        <v>149</v>
      </c>
      <c r="H41" s="95" t="s">
        <v>150</v>
      </c>
      <c r="I41" s="69"/>
      <c r="J41" s="69"/>
    </row>
    <row r="42" spans="1:11" ht="117.75" customHeight="1">
      <c r="A42" s="37" t="s">
        <v>31</v>
      </c>
      <c r="B42" s="46" t="s">
        <v>156</v>
      </c>
      <c r="C42" s="32" t="s">
        <v>25</v>
      </c>
      <c r="D42" s="71" t="s">
        <v>10</v>
      </c>
      <c r="E42" s="72">
        <v>0</v>
      </c>
      <c r="F42" s="72">
        <v>0</v>
      </c>
      <c r="G42" s="72">
        <v>0</v>
      </c>
      <c r="H42" s="72">
        <v>0</v>
      </c>
      <c r="I42" s="46" t="s">
        <v>11</v>
      </c>
      <c r="J42" s="73" t="s">
        <v>97</v>
      </c>
    </row>
    <row r="43" spans="1:11" s="24" customFormat="1" ht="143.25" customHeight="1">
      <c r="A43" s="37" t="s">
        <v>34</v>
      </c>
      <c r="B43" s="46" t="s">
        <v>87</v>
      </c>
      <c r="C43" s="71" t="s">
        <v>25</v>
      </c>
      <c r="D43" s="71">
        <v>2022</v>
      </c>
      <c r="E43" s="72">
        <v>0</v>
      </c>
      <c r="F43" s="72">
        <v>0</v>
      </c>
      <c r="G43" s="72">
        <v>0</v>
      </c>
      <c r="H43" s="72">
        <v>0</v>
      </c>
      <c r="I43" s="46" t="s">
        <v>11</v>
      </c>
      <c r="J43" s="73" t="s">
        <v>97</v>
      </c>
    </row>
    <row r="44" spans="1:11" s="25" customFormat="1" ht="31.5" customHeight="1">
      <c r="A44" s="37"/>
      <c r="B44" s="46" t="s">
        <v>157</v>
      </c>
      <c r="C44" s="71"/>
      <c r="D44" s="71"/>
      <c r="E44" s="72">
        <f>E42+E43</f>
        <v>0</v>
      </c>
      <c r="F44" s="72">
        <f>F42+F43</f>
        <v>0</v>
      </c>
      <c r="G44" s="72">
        <f>G42+G43</f>
        <v>0</v>
      </c>
      <c r="H44" s="72">
        <f>H42+H43</f>
        <v>0</v>
      </c>
      <c r="I44" s="46"/>
      <c r="J44" s="73"/>
    </row>
    <row r="45" spans="1:11" s="25" customFormat="1" ht="23.25" customHeight="1">
      <c r="A45" s="37"/>
      <c r="B45" s="46" t="s">
        <v>158</v>
      </c>
      <c r="C45" s="71"/>
      <c r="D45" s="71"/>
      <c r="E45" s="72">
        <f>E47</f>
        <v>0</v>
      </c>
      <c r="F45" s="72">
        <f>F44</f>
        <v>0</v>
      </c>
      <c r="G45" s="72">
        <f>G44</f>
        <v>0</v>
      </c>
      <c r="H45" s="72">
        <f>H44</f>
        <v>0</v>
      </c>
      <c r="I45" s="46"/>
      <c r="J45" s="73"/>
    </row>
    <row r="46" spans="1:11" s="29" customFormat="1" ht="23.25" customHeight="1">
      <c r="A46" s="37"/>
      <c r="B46" s="46" t="s">
        <v>159</v>
      </c>
      <c r="C46" s="71"/>
      <c r="D46" s="71"/>
      <c r="E46" s="72">
        <f>E16+E45</f>
        <v>10578.878999999999</v>
      </c>
      <c r="F46" s="72">
        <f>F16+F45</f>
        <v>2749.6</v>
      </c>
      <c r="G46" s="72">
        <f>G16+G45</f>
        <v>3248.3789999999999</v>
      </c>
      <c r="H46" s="72">
        <f>H16+H45</f>
        <v>4580.8999999999996</v>
      </c>
      <c r="I46" s="46"/>
      <c r="J46" s="73"/>
    </row>
    <row r="47" spans="1:11" ht="18" customHeight="1">
      <c r="A47" s="37"/>
      <c r="B47" s="58" t="s">
        <v>158</v>
      </c>
      <c r="C47" s="71"/>
      <c r="D47" s="49"/>
      <c r="E47" s="59"/>
      <c r="F47" s="60">
        <f>F46</f>
        <v>2749.6</v>
      </c>
      <c r="G47" s="59">
        <f>G46</f>
        <v>3248.3789999999999</v>
      </c>
      <c r="H47" s="60">
        <f>H46</f>
        <v>4580.8999999999996</v>
      </c>
      <c r="I47" s="49"/>
      <c r="J47" s="73"/>
      <c r="K47" s="5"/>
    </row>
    <row r="48" spans="1:11">
      <c r="A48" s="30"/>
      <c r="B48" s="20"/>
      <c r="E48" s="4"/>
    </row>
    <row r="49" spans="1:6">
      <c r="A49" s="20"/>
      <c r="B49" s="20"/>
      <c r="F49" s="4"/>
    </row>
  </sheetData>
  <mergeCells count="50">
    <mergeCell ref="A21:A22"/>
    <mergeCell ref="B21:B22"/>
    <mergeCell ref="E21:E22"/>
    <mergeCell ref="E12:E13"/>
    <mergeCell ref="F12:H12"/>
    <mergeCell ref="C21:C22"/>
    <mergeCell ref="D21:D22"/>
    <mergeCell ref="F19:F20"/>
    <mergeCell ref="G19:G20"/>
    <mergeCell ref="B19:B20"/>
    <mergeCell ref="H19:H20"/>
    <mergeCell ref="A16:A17"/>
    <mergeCell ref="E19:E20"/>
    <mergeCell ref="J24:J25"/>
    <mergeCell ref="H24:H25"/>
    <mergeCell ref="A24:A25"/>
    <mergeCell ref="B24:B25"/>
    <mergeCell ref="E24:E25"/>
    <mergeCell ref="F24:F25"/>
    <mergeCell ref="G24:G25"/>
    <mergeCell ref="C24:C25"/>
    <mergeCell ref="D24:D25"/>
    <mergeCell ref="I24:I25"/>
    <mergeCell ref="J21:J22"/>
    <mergeCell ref="I6:J6"/>
    <mergeCell ref="I19:I20"/>
    <mergeCell ref="J19:J20"/>
    <mergeCell ref="A9:J9"/>
    <mergeCell ref="A10:J10"/>
    <mergeCell ref="I12:I13"/>
    <mergeCell ref="C12:C13"/>
    <mergeCell ref="D12:D13"/>
    <mergeCell ref="B16:B17"/>
    <mergeCell ref="I21:I22"/>
    <mergeCell ref="F21:F22"/>
    <mergeCell ref="G21:G22"/>
    <mergeCell ref="B12:B13"/>
    <mergeCell ref="A19:A20"/>
    <mergeCell ref="H21:H22"/>
    <mergeCell ref="J12:J13"/>
    <mergeCell ref="A7:J7"/>
    <mergeCell ref="A8:J8"/>
    <mergeCell ref="A15:J15"/>
    <mergeCell ref="A12:A13"/>
    <mergeCell ref="I1:J1"/>
    <mergeCell ref="I3:J3"/>
    <mergeCell ref="F2:G2"/>
    <mergeCell ref="F4:J4"/>
    <mergeCell ref="I5:J5"/>
    <mergeCell ref="I2:J2"/>
  </mergeCells>
  <phoneticPr fontId="9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7"/>
  <sheetViews>
    <sheetView workbookViewId="0">
      <selection activeCell="N10" sqref="N10"/>
    </sheetView>
  </sheetViews>
  <sheetFormatPr defaultRowHeight="15"/>
  <cols>
    <col min="1" max="1" width="6.5703125" customWidth="1"/>
    <col min="2" max="2" width="26.28515625" customWidth="1"/>
    <col min="3" max="3" width="11.7109375" customWidth="1"/>
    <col min="4" max="4" width="12" customWidth="1"/>
    <col min="5" max="5" width="25.42578125" customWidth="1"/>
    <col min="6" max="6" width="9.85546875" customWidth="1"/>
    <col min="8" max="8" width="10.42578125" customWidth="1"/>
  </cols>
  <sheetData>
    <row r="1" spans="1:11" ht="6.75" customHeight="1"/>
    <row r="2" spans="1:11" ht="15" customHeight="1">
      <c r="A2" s="7"/>
      <c r="B2" s="7"/>
      <c r="C2" s="7"/>
      <c r="D2" s="7"/>
      <c r="E2" s="27"/>
      <c r="F2" s="98" t="s">
        <v>167</v>
      </c>
      <c r="G2" s="98"/>
      <c r="H2" s="98"/>
      <c r="I2" s="98"/>
      <c r="J2" s="121"/>
    </row>
    <row r="3" spans="1:11" ht="14.25" customHeight="1">
      <c r="A3" s="7"/>
      <c r="B3" s="7"/>
      <c r="C3" s="7"/>
      <c r="D3" s="7"/>
      <c r="E3" s="98" t="s">
        <v>166</v>
      </c>
      <c r="F3" s="98"/>
      <c r="G3" s="98"/>
      <c r="H3" s="98"/>
      <c r="I3" s="98"/>
      <c r="J3" s="121"/>
      <c r="K3" s="121"/>
    </row>
    <row r="4" spans="1:11" ht="16.5" customHeight="1">
      <c r="A4" s="7"/>
      <c r="B4" s="7"/>
      <c r="C4" s="7"/>
      <c r="D4" s="7"/>
      <c r="E4" s="26"/>
      <c r="F4" s="98" t="s">
        <v>165</v>
      </c>
      <c r="G4" s="98"/>
      <c r="H4" s="98"/>
      <c r="I4" s="98"/>
    </row>
    <row r="5" spans="1:11" ht="15" customHeight="1">
      <c r="A5" s="7"/>
      <c r="B5" s="7"/>
      <c r="C5" s="7"/>
      <c r="D5" s="7"/>
      <c r="E5" s="26"/>
      <c r="F5" s="98" t="s">
        <v>193</v>
      </c>
      <c r="G5" s="98"/>
      <c r="H5" s="98"/>
      <c r="I5" s="98"/>
      <c r="J5" s="121"/>
    </row>
    <row r="6" spans="1:11" ht="17.25" customHeight="1">
      <c r="A6" s="7"/>
      <c r="B6" s="7"/>
      <c r="C6" s="16" t="s">
        <v>52</v>
      </c>
      <c r="D6" s="16"/>
      <c r="E6" s="120" t="s">
        <v>163</v>
      </c>
      <c r="F6" s="120"/>
      <c r="G6" s="120"/>
      <c r="H6" s="120"/>
      <c r="I6" s="120"/>
    </row>
    <row r="7" spans="1:11" ht="15.75" customHeight="1">
      <c r="A7" s="7"/>
      <c r="B7" s="7"/>
      <c r="C7" s="16"/>
      <c r="D7" s="16"/>
      <c r="E7" s="120" t="s">
        <v>162</v>
      </c>
      <c r="F7" s="120"/>
      <c r="G7" s="120"/>
      <c r="H7" s="120"/>
      <c r="I7" s="120"/>
      <c r="J7" s="121"/>
      <c r="K7" s="121"/>
    </row>
    <row r="8" spans="1:11" ht="17.25" customHeight="1">
      <c r="A8" s="7"/>
      <c r="B8" s="7"/>
      <c r="C8" s="8"/>
      <c r="D8" s="16"/>
      <c r="E8" s="120" t="s">
        <v>164</v>
      </c>
      <c r="F8" s="120"/>
      <c r="G8" s="120"/>
      <c r="H8" s="120"/>
      <c r="I8" s="120"/>
      <c r="J8" s="121"/>
    </row>
    <row r="9" spans="1:11" ht="15.75">
      <c r="A9" s="123" t="s">
        <v>53</v>
      </c>
      <c r="B9" s="123"/>
      <c r="C9" s="123"/>
      <c r="D9" s="123"/>
      <c r="E9" s="123"/>
      <c r="F9" s="123"/>
      <c r="G9" s="123"/>
      <c r="H9" s="123"/>
      <c r="I9" s="123"/>
    </row>
    <row r="10" spans="1:11" ht="15.75">
      <c r="A10" s="122" t="s">
        <v>90</v>
      </c>
      <c r="B10" s="122"/>
      <c r="C10" s="122"/>
      <c r="D10" s="122"/>
      <c r="E10" s="122"/>
      <c r="F10" s="122"/>
      <c r="G10" s="122"/>
      <c r="H10" s="122"/>
      <c r="I10" s="122"/>
    </row>
    <row r="11" spans="1:11" ht="52.5" customHeight="1">
      <c r="A11" s="104" t="s">
        <v>54</v>
      </c>
      <c r="B11" s="104" t="s">
        <v>145</v>
      </c>
      <c r="C11" s="104" t="s">
        <v>151</v>
      </c>
      <c r="D11" s="104"/>
      <c r="E11" s="104" t="s">
        <v>152</v>
      </c>
      <c r="F11" s="104" t="s">
        <v>160</v>
      </c>
      <c r="G11" s="104" t="s">
        <v>55</v>
      </c>
      <c r="H11" s="104"/>
      <c r="I11" s="104"/>
    </row>
    <row r="12" spans="1:11" ht="33.75" customHeight="1">
      <c r="A12" s="104"/>
      <c r="B12" s="104"/>
      <c r="C12" s="31" t="s">
        <v>9</v>
      </c>
      <c r="D12" s="31" t="s">
        <v>56</v>
      </c>
      <c r="E12" s="104"/>
      <c r="F12" s="104"/>
      <c r="G12" s="31">
        <v>2020</v>
      </c>
      <c r="H12" s="31">
        <v>2021</v>
      </c>
      <c r="I12" s="31">
        <v>2022</v>
      </c>
    </row>
    <row r="13" spans="1:11" ht="15.75">
      <c r="A13" s="32">
        <v>1</v>
      </c>
      <c r="B13" s="32">
        <v>2</v>
      </c>
      <c r="C13" s="32">
        <v>3</v>
      </c>
      <c r="D13" s="32">
        <v>4</v>
      </c>
      <c r="E13" s="31">
        <v>5</v>
      </c>
      <c r="F13" s="32">
        <v>6</v>
      </c>
      <c r="G13" s="32">
        <v>7</v>
      </c>
      <c r="H13" s="32">
        <v>8</v>
      </c>
      <c r="I13" s="32">
        <v>9</v>
      </c>
    </row>
    <row r="14" spans="1:11" ht="22.5" customHeight="1">
      <c r="A14" s="124" t="s">
        <v>146</v>
      </c>
      <c r="B14" s="125"/>
      <c r="C14" s="125"/>
      <c r="D14" s="125"/>
      <c r="E14" s="125"/>
      <c r="F14" s="125"/>
      <c r="G14" s="125"/>
      <c r="H14" s="125"/>
      <c r="I14" s="126"/>
    </row>
    <row r="15" spans="1:11" ht="219.75" customHeight="1">
      <c r="A15" s="31">
        <v>1</v>
      </c>
      <c r="B15" s="23" t="s">
        <v>188</v>
      </c>
      <c r="C15" s="33">
        <f>C16+C21+C23+C25+C27+C28+C29+C30+C31+C33+C35+C37+C39+C40+C41+C44+C47+C48+C49+C50</f>
        <v>10578.878999999999</v>
      </c>
      <c r="D15" s="34">
        <f>D16+D21+D23+D25+D27+D28+D29+D30+D31</f>
        <v>0</v>
      </c>
      <c r="E15" s="35"/>
      <c r="F15" s="35"/>
      <c r="G15" s="35"/>
      <c r="H15" s="35"/>
      <c r="I15" s="35"/>
    </row>
    <row r="16" spans="1:11" ht="31.5">
      <c r="A16" s="110" t="s">
        <v>8</v>
      </c>
      <c r="B16" s="119" t="s">
        <v>153</v>
      </c>
      <c r="C16" s="127">
        <f>'перечень мероприятий'!E18</f>
        <v>7008.96</v>
      </c>
      <c r="D16" s="108">
        <v>0</v>
      </c>
      <c r="E16" s="31" t="s">
        <v>57</v>
      </c>
      <c r="F16" s="31" t="s">
        <v>58</v>
      </c>
      <c r="G16" s="36" t="s">
        <v>59</v>
      </c>
      <c r="H16" s="36" t="s">
        <v>59</v>
      </c>
      <c r="I16" s="31">
        <v>1</v>
      </c>
    </row>
    <row r="17" spans="1:9" ht="31.5">
      <c r="A17" s="110"/>
      <c r="B17" s="119"/>
      <c r="C17" s="127"/>
      <c r="D17" s="108"/>
      <c r="E17" s="31" t="s">
        <v>60</v>
      </c>
      <c r="F17" s="31" t="s">
        <v>61</v>
      </c>
      <c r="G17" s="36" t="s">
        <v>88</v>
      </c>
      <c r="H17" s="36" t="s">
        <v>88</v>
      </c>
      <c r="I17" s="96">
        <v>60</v>
      </c>
    </row>
    <row r="18" spans="1:9" ht="31.5">
      <c r="A18" s="110"/>
      <c r="B18" s="119"/>
      <c r="C18" s="127"/>
      <c r="D18" s="108"/>
      <c r="E18" s="31" t="s">
        <v>62</v>
      </c>
      <c r="F18" s="31" t="s">
        <v>58</v>
      </c>
      <c r="G18" s="36" t="s">
        <v>59</v>
      </c>
      <c r="H18" s="36" t="s">
        <v>59</v>
      </c>
      <c r="I18" s="31">
        <v>1</v>
      </c>
    </row>
    <row r="19" spans="1:9" ht="15.75">
      <c r="A19" s="110"/>
      <c r="B19" s="119"/>
      <c r="C19" s="127"/>
      <c r="D19" s="108"/>
      <c r="E19" s="31" t="s">
        <v>120</v>
      </c>
      <c r="F19" s="31" t="s">
        <v>121</v>
      </c>
      <c r="G19" s="36"/>
      <c r="H19" s="36" t="s">
        <v>59</v>
      </c>
      <c r="I19" s="31"/>
    </row>
    <row r="20" spans="1:9" ht="18" customHeight="1">
      <c r="A20" s="110"/>
      <c r="B20" s="119"/>
      <c r="C20" s="127"/>
      <c r="D20" s="108"/>
      <c r="E20" s="31" t="s">
        <v>63</v>
      </c>
      <c r="F20" s="31" t="s">
        <v>61</v>
      </c>
      <c r="G20" s="36" t="s">
        <v>59</v>
      </c>
      <c r="H20" s="36" t="s">
        <v>59</v>
      </c>
      <c r="I20" s="31">
        <v>1</v>
      </c>
    </row>
    <row r="21" spans="1:9" ht="15.75">
      <c r="A21" s="110" t="s">
        <v>12</v>
      </c>
      <c r="B21" s="119" t="s">
        <v>13</v>
      </c>
      <c r="C21" s="108">
        <f>'перечень мероприятий'!E19</f>
        <v>20</v>
      </c>
      <c r="D21" s="108">
        <v>0</v>
      </c>
      <c r="E21" s="31" t="s">
        <v>134</v>
      </c>
      <c r="F21" s="31" t="s">
        <v>61</v>
      </c>
      <c r="G21" s="36"/>
      <c r="H21" s="36" t="s">
        <v>122</v>
      </c>
      <c r="I21" s="31"/>
    </row>
    <row r="22" spans="1:9" ht="66" customHeight="1">
      <c r="A22" s="110"/>
      <c r="B22" s="119"/>
      <c r="C22" s="108"/>
      <c r="D22" s="108"/>
      <c r="E22" s="31" t="s">
        <v>64</v>
      </c>
      <c r="F22" s="31" t="s">
        <v>58</v>
      </c>
      <c r="G22" s="31">
        <v>8</v>
      </c>
      <c r="H22" s="31">
        <v>8</v>
      </c>
      <c r="I22" s="31">
        <v>8</v>
      </c>
    </row>
    <row r="23" spans="1:9" ht="29.25" customHeight="1">
      <c r="A23" s="110" t="s">
        <v>14</v>
      </c>
      <c r="B23" s="119" t="str">
        <f>'[1]перечень мероприятий'!B13</f>
        <v>Проведение учений на социально значимых и потенциально опасных объектах</v>
      </c>
      <c r="C23" s="108">
        <v>0</v>
      </c>
      <c r="D23" s="108">
        <v>0</v>
      </c>
      <c r="E23" s="31" t="s">
        <v>65</v>
      </c>
      <c r="F23" s="31" t="s">
        <v>58</v>
      </c>
      <c r="G23" s="31"/>
      <c r="H23" s="31">
        <v>1</v>
      </c>
      <c r="I23" s="31">
        <v>1</v>
      </c>
    </row>
    <row r="24" spans="1:9" ht="32.25" customHeight="1">
      <c r="A24" s="110"/>
      <c r="B24" s="119"/>
      <c r="C24" s="108"/>
      <c r="D24" s="108"/>
      <c r="E24" s="31" t="s">
        <v>66</v>
      </c>
      <c r="F24" s="31" t="s">
        <v>67</v>
      </c>
      <c r="G24" s="31"/>
      <c r="H24" s="31">
        <v>52</v>
      </c>
      <c r="I24" s="31">
        <v>53</v>
      </c>
    </row>
    <row r="25" spans="1:9" ht="24" customHeight="1">
      <c r="A25" s="110" t="s">
        <v>17</v>
      </c>
      <c r="B25" s="119" t="s">
        <v>18</v>
      </c>
      <c r="C25" s="108">
        <f>'перечень мероприятий'!E23</f>
        <v>1840.2</v>
      </c>
      <c r="D25" s="108">
        <v>0</v>
      </c>
      <c r="E25" s="31" t="s">
        <v>68</v>
      </c>
      <c r="F25" s="31" t="s">
        <v>58</v>
      </c>
      <c r="G25" s="31">
        <v>188</v>
      </c>
      <c r="H25" s="31">
        <v>138</v>
      </c>
      <c r="I25" s="96">
        <v>185</v>
      </c>
    </row>
    <row r="26" spans="1:9" ht="68.25" customHeight="1">
      <c r="A26" s="110"/>
      <c r="B26" s="119"/>
      <c r="C26" s="108"/>
      <c r="D26" s="108"/>
      <c r="E26" s="31" t="s">
        <v>69</v>
      </c>
      <c r="F26" s="31" t="s">
        <v>67</v>
      </c>
      <c r="G26" s="31">
        <v>12</v>
      </c>
      <c r="H26" s="31">
        <v>12</v>
      </c>
      <c r="I26" s="96">
        <v>14</v>
      </c>
    </row>
    <row r="27" spans="1:9" ht="63">
      <c r="A27" s="36" t="s">
        <v>20</v>
      </c>
      <c r="B27" s="37" t="str">
        <f>'перечень мероприятий'!B24</f>
        <v xml:space="preserve">Обслуживание системы контроля доступа в здании администрации МО Сертолово </v>
      </c>
      <c r="C27" s="38">
        <f>'перечень мероприятий'!E24</f>
        <v>0</v>
      </c>
      <c r="D27" s="38">
        <v>0</v>
      </c>
      <c r="E27" s="31" t="s">
        <v>92</v>
      </c>
      <c r="F27" s="31" t="s">
        <v>58</v>
      </c>
      <c r="G27" s="31"/>
      <c r="H27" s="31">
        <v>1</v>
      </c>
      <c r="I27" s="31">
        <v>1</v>
      </c>
    </row>
    <row r="28" spans="1:9" ht="48.75" customHeight="1">
      <c r="A28" s="36" t="s">
        <v>22</v>
      </c>
      <c r="B28" s="39" t="str">
        <f>'перечень мероприятий'!B26</f>
        <v>Установка внутренних камер видеонаблюдения в здании администрации</v>
      </c>
      <c r="C28" s="38">
        <f>'перечень мероприятий'!E26</f>
        <v>54.5</v>
      </c>
      <c r="D28" s="38">
        <v>0</v>
      </c>
      <c r="E28" s="31" t="s">
        <v>89</v>
      </c>
      <c r="F28" s="31" t="s">
        <v>61</v>
      </c>
      <c r="G28" s="31"/>
      <c r="H28" s="31">
        <v>5</v>
      </c>
      <c r="I28" s="31"/>
    </row>
    <row r="29" spans="1:9" ht="70.5" customHeight="1">
      <c r="A29" s="36" t="s">
        <v>23</v>
      </c>
      <c r="B29" s="37" t="str">
        <f>'перечень мероприятий'!B27</f>
        <v>Правовое информирование по вопросам профилактики правонарушений</v>
      </c>
      <c r="C29" s="40">
        <f>'перечень мероприятий'!E27</f>
        <v>0</v>
      </c>
      <c r="D29" s="38">
        <v>0</v>
      </c>
      <c r="E29" s="31" t="s">
        <v>64</v>
      </c>
      <c r="F29" s="31" t="s">
        <v>70</v>
      </c>
      <c r="G29" s="31">
        <v>5</v>
      </c>
      <c r="H29" s="31">
        <v>5</v>
      </c>
      <c r="I29" s="31">
        <v>5</v>
      </c>
    </row>
    <row r="30" spans="1:9" ht="77.25" customHeight="1">
      <c r="A30" s="36" t="s">
        <v>27</v>
      </c>
      <c r="B30" s="41" t="str">
        <f>'перечень мероприятий'!B28</f>
        <v>Обучение по вопросам ГО населения и сотрудников администрации МО Сертолово</v>
      </c>
      <c r="C30" s="40">
        <f>'перечень мероприятий'!E28</f>
        <v>0</v>
      </c>
      <c r="D30" s="38">
        <v>0</v>
      </c>
      <c r="E30" s="31" t="s">
        <v>66</v>
      </c>
      <c r="F30" s="31" t="s">
        <v>84</v>
      </c>
      <c r="G30" s="31">
        <v>30</v>
      </c>
      <c r="H30" s="31">
        <v>35</v>
      </c>
      <c r="I30" s="31">
        <v>40</v>
      </c>
    </row>
    <row r="31" spans="1:9" ht="36" customHeight="1">
      <c r="A31" s="133" t="s">
        <v>123</v>
      </c>
      <c r="B31" s="131" t="s">
        <v>124</v>
      </c>
      <c r="C31" s="134">
        <f>'перечень мероприятий'!E29</f>
        <v>705.78899999999999</v>
      </c>
      <c r="D31" s="129">
        <v>0</v>
      </c>
      <c r="E31" s="31" t="s">
        <v>138</v>
      </c>
      <c r="F31" s="31" t="s">
        <v>121</v>
      </c>
      <c r="G31" s="31"/>
      <c r="H31" s="31">
        <v>4</v>
      </c>
      <c r="I31" s="31"/>
    </row>
    <row r="32" spans="1:9" ht="37.5" customHeight="1">
      <c r="A32" s="130"/>
      <c r="B32" s="132"/>
      <c r="C32" s="135"/>
      <c r="D32" s="130"/>
      <c r="E32" s="31" t="s">
        <v>60</v>
      </c>
      <c r="F32" s="31" t="s">
        <v>121</v>
      </c>
      <c r="G32" s="31"/>
      <c r="H32" s="31"/>
      <c r="I32" s="31">
        <v>12</v>
      </c>
    </row>
    <row r="33" spans="1:9" ht="15.75">
      <c r="A33" s="110" t="s">
        <v>174</v>
      </c>
      <c r="B33" s="119" t="s">
        <v>73</v>
      </c>
      <c r="C33" s="108">
        <f>'перечень мероприятий'!E30</f>
        <v>0</v>
      </c>
      <c r="D33" s="115">
        <v>0</v>
      </c>
      <c r="E33" s="31" t="s">
        <v>65</v>
      </c>
      <c r="F33" s="31" t="s">
        <v>58</v>
      </c>
      <c r="G33" s="31"/>
      <c r="H33" s="31">
        <v>1</v>
      </c>
      <c r="I33" s="31">
        <v>1</v>
      </c>
    </row>
    <row r="34" spans="1:9" ht="52.5" customHeight="1">
      <c r="A34" s="110"/>
      <c r="B34" s="119"/>
      <c r="C34" s="108"/>
      <c r="D34" s="115"/>
      <c r="E34" s="31" t="s">
        <v>66</v>
      </c>
      <c r="F34" s="31" t="s">
        <v>67</v>
      </c>
      <c r="G34" s="31"/>
      <c r="H34" s="31">
        <v>52</v>
      </c>
      <c r="I34" s="31">
        <v>53</v>
      </c>
    </row>
    <row r="35" spans="1:9" ht="15.75">
      <c r="A35" s="110" t="s">
        <v>175</v>
      </c>
      <c r="B35" s="119" t="s">
        <v>35</v>
      </c>
      <c r="C35" s="127">
        <f>'перечень мероприятий'!E31</f>
        <v>35.82</v>
      </c>
      <c r="D35" s="115">
        <v>0</v>
      </c>
      <c r="E35" s="31" t="s">
        <v>64</v>
      </c>
      <c r="F35" s="31" t="s">
        <v>58</v>
      </c>
      <c r="G35" s="31">
        <v>10</v>
      </c>
      <c r="H35" s="31">
        <v>17</v>
      </c>
      <c r="I35" s="31">
        <v>19</v>
      </c>
    </row>
    <row r="36" spans="1:9" ht="96" customHeight="1">
      <c r="A36" s="110"/>
      <c r="B36" s="119"/>
      <c r="C36" s="127"/>
      <c r="D36" s="115"/>
      <c r="E36" s="31" t="s">
        <v>74</v>
      </c>
      <c r="F36" s="31" t="s">
        <v>61</v>
      </c>
      <c r="G36" s="31">
        <v>15</v>
      </c>
      <c r="H36" s="31">
        <v>15</v>
      </c>
      <c r="I36" s="31">
        <v>9</v>
      </c>
    </row>
    <row r="37" spans="1:9" ht="31.5">
      <c r="A37" s="110" t="s">
        <v>176</v>
      </c>
      <c r="B37" s="111" t="str">
        <f>'[1]перечень мероприятий'!B27</f>
        <v>Проведение испытаний пожарных кранов в здании администрации МО Сертолово</v>
      </c>
      <c r="C37" s="108">
        <f>'перечень мероприятий'!E32</f>
        <v>34</v>
      </c>
      <c r="D37" s="115">
        <v>0</v>
      </c>
      <c r="E37" s="31" t="s">
        <v>75</v>
      </c>
      <c r="F37" s="31" t="s">
        <v>58</v>
      </c>
      <c r="G37" s="31">
        <v>1</v>
      </c>
      <c r="H37" s="31">
        <v>1</v>
      </c>
      <c r="I37" s="31">
        <v>1</v>
      </c>
    </row>
    <row r="38" spans="1:9" ht="31.5">
      <c r="A38" s="110"/>
      <c r="B38" s="111"/>
      <c r="C38" s="108"/>
      <c r="D38" s="115"/>
      <c r="E38" s="31" t="s">
        <v>76</v>
      </c>
      <c r="F38" s="31" t="s">
        <v>61</v>
      </c>
      <c r="G38" s="31">
        <v>3</v>
      </c>
      <c r="H38" s="31">
        <v>3</v>
      </c>
      <c r="I38" s="31">
        <v>3</v>
      </c>
    </row>
    <row r="39" spans="1:9" ht="63">
      <c r="A39" s="36" t="s">
        <v>177</v>
      </c>
      <c r="B39" s="37" t="s">
        <v>39</v>
      </c>
      <c r="C39" s="42">
        <f>'перечень мероприятий'!E33</f>
        <v>116.64</v>
      </c>
      <c r="D39" s="38">
        <v>0</v>
      </c>
      <c r="E39" s="31" t="s">
        <v>77</v>
      </c>
      <c r="F39" s="31" t="s">
        <v>58</v>
      </c>
      <c r="G39" s="31">
        <v>1</v>
      </c>
      <c r="H39" s="31">
        <v>1</v>
      </c>
      <c r="I39" s="31">
        <v>1</v>
      </c>
    </row>
    <row r="40" spans="1:9" ht="267.75">
      <c r="A40" s="36" t="s">
        <v>178</v>
      </c>
      <c r="B40" s="43" t="s">
        <v>78</v>
      </c>
      <c r="C40" s="42">
        <f>'перечень мероприятий'!E34</f>
        <v>68.930000000000007</v>
      </c>
      <c r="D40" s="38">
        <v>0</v>
      </c>
      <c r="E40" s="31" t="s">
        <v>79</v>
      </c>
      <c r="F40" s="31" t="s">
        <v>58</v>
      </c>
      <c r="G40" s="31">
        <v>1</v>
      </c>
      <c r="H40" s="31">
        <v>1</v>
      </c>
      <c r="I40" s="31">
        <v>1</v>
      </c>
    </row>
    <row r="41" spans="1:9" ht="35.25" customHeight="1">
      <c r="A41" s="110" t="s">
        <v>179</v>
      </c>
      <c r="B41" s="128" t="s">
        <v>80</v>
      </c>
      <c r="C41" s="115">
        <f>'перечень мероприятий'!E35</f>
        <v>0</v>
      </c>
      <c r="D41" s="108">
        <v>0</v>
      </c>
      <c r="E41" s="31" t="s">
        <v>81</v>
      </c>
      <c r="F41" s="31" t="s">
        <v>67</v>
      </c>
      <c r="G41" s="31">
        <v>10</v>
      </c>
      <c r="H41" s="31">
        <v>10</v>
      </c>
      <c r="I41" s="31">
        <v>10</v>
      </c>
    </row>
    <row r="42" spans="1:9" ht="47.25">
      <c r="A42" s="110"/>
      <c r="B42" s="128"/>
      <c r="C42" s="115"/>
      <c r="D42" s="108"/>
      <c r="E42" s="31" t="s">
        <v>82</v>
      </c>
      <c r="F42" s="31" t="s">
        <v>67</v>
      </c>
      <c r="G42" s="31">
        <v>10</v>
      </c>
      <c r="H42" s="31">
        <v>10</v>
      </c>
      <c r="I42" s="31">
        <v>10</v>
      </c>
    </row>
    <row r="43" spans="1:9" ht="15.75" customHeight="1">
      <c r="A43" s="110"/>
      <c r="B43" s="128"/>
      <c r="C43" s="115"/>
      <c r="D43" s="108"/>
      <c r="E43" s="31" t="s">
        <v>72</v>
      </c>
      <c r="F43" s="31" t="s">
        <v>58</v>
      </c>
      <c r="G43" s="31">
        <v>1</v>
      </c>
      <c r="H43" s="31">
        <v>1</v>
      </c>
      <c r="I43" s="31">
        <v>1</v>
      </c>
    </row>
    <row r="44" spans="1:9" ht="32.25" customHeight="1">
      <c r="A44" s="110" t="s">
        <v>180</v>
      </c>
      <c r="B44" s="128" t="s">
        <v>187</v>
      </c>
      <c r="C44" s="115">
        <f>'перечень мероприятий'!E36</f>
        <v>0</v>
      </c>
      <c r="D44" s="108">
        <v>0</v>
      </c>
      <c r="E44" s="31" t="s">
        <v>71</v>
      </c>
      <c r="F44" s="31" t="s">
        <v>67</v>
      </c>
      <c r="G44" s="31">
        <v>30</v>
      </c>
      <c r="H44" s="31">
        <v>30</v>
      </c>
      <c r="I44" s="31">
        <v>30</v>
      </c>
    </row>
    <row r="45" spans="1:9" ht="45" customHeight="1">
      <c r="A45" s="110"/>
      <c r="B45" s="128"/>
      <c r="C45" s="115"/>
      <c r="D45" s="108"/>
      <c r="E45" s="31" t="s">
        <v>83</v>
      </c>
      <c r="F45" s="31" t="s">
        <v>67</v>
      </c>
      <c r="G45" s="31">
        <v>30</v>
      </c>
      <c r="H45" s="31">
        <v>30</v>
      </c>
      <c r="I45" s="31">
        <v>30</v>
      </c>
    </row>
    <row r="46" spans="1:9" ht="50.25" customHeight="1">
      <c r="A46" s="110"/>
      <c r="B46" s="128"/>
      <c r="C46" s="115"/>
      <c r="D46" s="108"/>
      <c r="E46" s="31" t="s">
        <v>72</v>
      </c>
      <c r="F46" s="31" t="s">
        <v>58</v>
      </c>
      <c r="G46" s="31">
        <v>1</v>
      </c>
      <c r="H46" s="31">
        <v>1</v>
      </c>
      <c r="I46" s="31">
        <v>1</v>
      </c>
    </row>
    <row r="47" spans="1:9" ht="47.25">
      <c r="A47" s="36" t="s">
        <v>181</v>
      </c>
      <c r="B47" s="43" t="s">
        <v>46</v>
      </c>
      <c r="C47" s="44">
        <f>'перечень мероприятий'!E37</f>
        <v>9.64</v>
      </c>
      <c r="D47" s="38">
        <v>0</v>
      </c>
      <c r="E47" s="31" t="s">
        <v>161</v>
      </c>
      <c r="F47" s="31" t="s">
        <v>84</v>
      </c>
      <c r="G47" s="31"/>
      <c r="H47" s="31">
        <v>1</v>
      </c>
      <c r="I47" s="31">
        <v>3</v>
      </c>
    </row>
    <row r="48" spans="1:9" ht="79.5" customHeight="1">
      <c r="A48" s="36" t="s">
        <v>182</v>
      </c>
      <c r="B48" s="43" t="s">
        <v>48</v>
      </c>
      <c r="C48" s="40">
        <v>0</v>
      </c>
      <c r="D48" s="38">
        <v>0</v>
      </c>
      <c r="E48" s="31" t="s">
        <v>65</v>
      </c>
      <c r="F48" s="31" t="s">
        <v>58</v>
      </c>
      <c r="G48" s="31"/>
      <c r="H48" s="31">
        <v>1</v>
      </c>
      <c r="I48" s="31"/>
    </row>
    <row r="49" spans="1:9" ht="78.75" customHeight="1">
      <c r="A49" s="36" t="s">
        <v>183</v>
      </c>
      <c r="B49" s="43" t="str">
        <f>'перечень мероприятий'!B39</f>
        <v xml:space="preserve">Поставка и техническое обслуживание переносных средств пожаротушения (огнетушителей ОП 4) </v>
      </c>
      <c r="C49" s="40">
        <f>'перечень мероприятий'!E39</f>
        <v>14.4</v>
      </c>
      <c r="D49" s="38">
        <v>0</v>
      </c>
      <c r="E49" s="31" t="s">
        <v>98</v>
      </c>
      <c r="F49" s="31" t="s">
        <v>61</v>
      </c>
      <c r="G49" s="31">
        <v>10</v>
      </c>
      <c r="H49" s="31"/>
      <c r="I49" s="31"/>
    </row>
    <row r="50" spans="1:9" ht="75" customHeight="1">
      <c r="A50" s="36" t="s">
        <v>184</v>
      </c>
      <c r="B50" s="43" t="s">
        <v>139</v>
      </c>
      <c r="C50" s="40">
        <v>670</v>
      </c>
      <c r="D50" s="38">
        <v>0</v>
      </c>
      <c r="E50" s="31" t="s">
        <v>77</v>
      </c>
      <c r="F50" s="31" t="s">
        <v>58</v>
      </c>
      <c r="G50" s="31"/>
      <c r="H50" s="31"/>
      <c r="I50" s="31">
        <v>1</v>
      </c>
    </row>
    <row r="51" spans="1:9" ht="96.75" customHeight="1">
      <c r="A51" s="36" t="s">
        <v>185</v>
      </c>
      <c r="B51" s="45" t="s">
        <v>147</v>
      </c>
      <c r="C51" s="40">
        <f>C52+C53</f>
        <v>0</v>
      </c>
      <c r="D51" s="38">
        <f>D52+D53</f>
        <v>0</v>
      </c>
      <c r="E51" s="31"/>
      <c r="F51" s="31"/>
      <c r="G51" s="31"/>
      <c r="H51" s="31"/>
      <c r="I51" s="31"/>
    </row>
    <row r="52" spans="1:9" ht="127.5" customHeight="1">
      <c r="A52" s="36" t="s">
        <v>31</v>
      </c>
      <c r="B52" s="46" t="s">
        <v>156</v>
      </c>
      <c r="C52" s="40">
        <v>0</v>
      </c>
      <c r="D52" s="40">
        <v>0</v>
      </c>
      <c r="E52" s="31" t="s">
        <v>99</v>
      </c>
      <c r="F52" s="31" t="s">
        <v>58</v>
      </c>
      <c r="G52" s="36" t="s">
        <v>91</v>
      </c>
      <c r="H52" s="36" t="s">
        <v>91</v>
      </c>
      <c r="I52" s="31">
        <v>4</v>
      </c>
    </row>
    <row r="53" spans="1:9" ht="145.5" customHeight="1">
      <c r="A53" s="36" t="s">
        <v>34</v>
      </c>
      <c r="B53" s="46" t="s">
        <v>87</v>
      </c>
      <c r="C53" s="40">
        <v>0</v>
      </c>
      <c r="D53" s="40">
        <v>0</v>
      </c>
      <c r="E53" s="31" t="s">
        <v>99</v>
      </c>
      <c r="F53" s="31" t="s">
        <v>58</v>
      </c>
      <c r="G53" s="36"/>
      <c r="H53" s="36"/>
      <c r="I53" s="31">
        <v>4</v>
      </c>
    </row>
    <row r="54" spans="1:9" ht="32.25" customHeight="1">
      <c r="A54" s="36"/>
      <c r="B54" s="46" t="s">
        <v>157</v>
      </c>
      <c r="C54" s="40">
        <f>C15+C51</f>
        <v>10578.878999999999</v>
      </c>
      <c r="D54" s="40">
        <f>D56</f>
        <v>0</v>
      </c>
      <c r="E54" s="31"/>
      <c r="F54" s="31"/>
      <c r="G54" s="36"/>
      <c r="H54" s="36"/>
      <c r="I54" s="31"/>
    </row>
    <row r="55" spans="1:9" ht="20.25" customHeight="1">
      <c r="A55" s="36"/>
      <c r="B55" s="46" t="s">
        <v>158</v>
      </c>
      <c r="C55" s="40">
        <f>C54</f>
        <v>10578.878999999999</v>
      </c>
      <c r="D55" s="40">
        <f>D56</f>
        <v>0</v>
      </c>
      <c r="E55" s="31"/>
      <c r="F55" s="31"/>
      <c r="G55" s="36"/>
      <c r="H55" s="36"/>
      <c r="I55" s="31"/>
    </row>
    <row r="56" spans="1:9" ht="15" customHeight="1">
      <c r="A56" s="124" t="s">
        <v>85</v>
      </c>
      <c r="B56" s="137"/>
      <c r="C56" s="47">
        <f>C55</f>
        <v>10578.878999999999</v>
      </c>
      <c r="D56" s="48">
        <v>0</v>
      </c>
      <c r="E56" s="49"/>
      <c r="F56" s="50"/>
      <c r="G56" s="50"/>
      <c r="H56" s="50"/>
      <c r="I56" s="50"/>
    </row>
    <row r="57" spans="1:9" ht="15" customHeight="1">
      <c r="A57" s="49"/>
      <c r="B57" s="39" t="s">
        <v>158</v>
      </c>
      <c r="C57" s="42">
        <f>C56</f>
        <v>10578.878999999999</v>
      </c>
      <c r="D57" s="38">
        <f>D56</f>
        <v>0</v>
      </c>
      <c r="E57" s="49"/>
      <c r="F57" s="50"/>
      <c r="G57" s="50"/>
      <c r="H57" s="50"/>
      <c r="I57" s="50"/>
    </row>
    <row r="58" spans="1:9" ht="15" customHeight="1">
      <c r="A58" s="51"/>
      <c r="B58" s="51"/>
      <c r="C58" s="52"/>
      <c r="D58" s="52"/>
      <c r="E58" s="51"/>
      <c r="F58" s="53"/>
      <c r="G58" s="53"/>
      <c r="H58" s="53"/>
      <c r="I58" s="53"/>
    </row>
    <row r="59" spans="1:9" ht="15.75">
      <c r="A59" s="2" t="s">
        <v>86</v>
      </c>
      <c r="B59" s="54"/>
      <c r="C59" s="54"/>
      <c r="D59" s="54"/>
      <c r="E59" s="54"/>
      <c r="F59" s="54"/>
      <c r="G59" s="54"/>
      <c r="H59" s="54"/>
      <c r="I59" s="55"/>
    </row>
    <row r="60" spans="1:9">
      <c r="A60" s="136" t="s">
        <v>137</v>
      </c>
      <c r="B60" s="136"/>
      <c r="C60" s="136"/>
      <c r="D60" s="136"/>
      <c r="E60" s="136"/>
      <c r="F60" s="136"/>
      <c r="G60" s="136"/>
      <c r="H60" s="136"/>
      <c r="I60" s="136"/>
    </row>
    <row r="61" spans="1:9">
      <c r="A61" s="136"/>
      <c r="B61" s="136"/>
      <c r="C61" s="136"/>
      <c r="D61" s="136"/>
      <c r="E61" s="136"/>
      <c r="F61" s="136"/>
      <c r="G61" s="136"/>
      <c r="H61" s="136"/>
      <c r="I61" s="136"/>
    </row>
    <row r="62" spans="1:9" ht="15.75">
      <c r="A62" s="54"/>
      <c r="B62" s="54"/>
      <c r="C62" s="54"/>
      <c r="D62" s="54"/>
      <c r="E62" s="54"/>
      <c r="F62" s="54"/>
      <c r="G62" s="54"/>
      <c r="H62" s="54"/>
      <c r="I62" s="54"/>
    </row>
    <row r="63" spans="1:9" ht="15.75">
      <c r="A63" s="54"/>
      <c r="B63" s="54"/>
      <c r="C63" s="54"/>
      <c r="D63" s="54"/>
      <c r="E63" s="54"/>
      <c r="F63" s="54"/>
      <c r="G63" s="54"/>
      <c r="H63" s="54"/>
      <c r="I63" s="54"/>
    </row>
    <row r="64" spans="1:9">
      <c r="A64" s="7"/>
      <c r="B64" s="7"/>
      <c r="C64" s="7"/>
      <c r="D64" s="7"/>
      <c r="E64" s="7"/>
      <c r="F64" s="7"/>
      <c r="G64" s="7"/>
      <c r="H64" s="7"/>
      <c r="I64" s="7"/>
    </row>
    <row r="65" spans="1:9">
      <c r="A65" s="7"/>
      <c r="B65" s="7"/>
      <c r="C65" s="7"/>
      <c r="D65" s="7"/>
      <c r="E65" s="7"/>
      <c r="F65" s="7"/>
      <c r="G65" s="7"/>
      <c r="H65" s="7"/>
      <c r="I65" s="7"/>
    </row>
    <row r="66" spans="1:9">
      <c r="A66" s="7"/>
      <c r="B66" s="7"/>
      <c r="C66" s="7"/>
      <c r="D66" s="7"/>
      <c r="E66" s="7"/>
      <c r="F66" s="7"/>
      <c r="G66" s="7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</sheetData>
  <mergeCells count="58">
    <mergeCell ref="C31:C32"/>
    <mergeCell ref="A60:I61"/>
    <mergeCell ref="A56:B56"/>
    <mergeCell ref="D33:D34"/>
    <mergeCell ref="C35:C36"/>
    <mergeCell ref="D35:D36"/>
    <mergeCell ref="A35:A36"/>
    <mergeCell ref="B35:B36"/>
    <mergeCell ref="A33:A34"/>
    <mergeCell ref="B33:B34"/>
    <mergeCell ref="C33:C34"/>
    <mergeCell ref="D21:D22"/>
    <mergeCell ref="B44:B46"/>
    <mergeCell ref="C44:C46"/>
    <mergeCell ref="D44:D46"/>
    <mergeCell ref="A41:A43"/>
    <mergeCell ref="B41:B43"/>
    <mergeCell ref="C41:C43"/>
    <mergeCell ref="D41:D43"/>
    <mergeCell ref="A44:A46"/>
    <mergeCell ref="A37:A38"/>
    <mergeCell ref="B37:B38"/>
    <mergeCell ref="C37:C38"/>
    <mergeCell ref="D37:D38"/>
    <mergeCell ref="D31:D32"/>
    <mergeCell ref="B31:B32"/>
    <mergeCell ref="A31:A32"/>
    <mergeCell ref="A14:I14"/>
    <mergeCell ref="A23:A24"/>
    <mergeCell ref="B23:B24"/>
    <mergeCell ref="A25:A26"/>
    <mergeCell ref="B25:B26"/>
    <mergeCell ref="C25:C26"/>
    <mergeCell ref="D25:D26"/>
    <mergeCell ref="D23:D24"/>
    <mergeCell ref="A16:A20"/>
    <mergeCell ref="B16:B20"/>
    <mergeCell ref="C16:C20"/>
    <mergeCell ref="D16:D20"/>
    <mergeCell ref="C23:C24"/>
    <mergeCell ref="A21:A22"/>
    <mergeCell ref="B21:B22"/>
    <mergeCell ref="C21:C22"/>
    <mergeCell ref="A10:I10"/>
    <mergeCell ref="A9:I9"/>
    <mergeCell ref="G11:I11"/>
    <mergeCell ref="C11:D11"/>
    <mergeCell ref="A11:A12"/>
    <mergeCell ref="E11:E12"/>
    <mergeCell ref="F11:F12"/>
    <mergeCell ref="B11:B12"/>
    <mergeCell ref="E8:J8"/>
    <mergeCell ref="E7:K7"/>
    <mergeCell ref="F4:I4"/>
    <mergeCell ref="E6:I6"/>
    <mergeCell ref="F2:J2"/>
    <mergeCell ref="F5:J5"/>
    <mergeCell ref="E3:K3"/>
  </mergeCells>
  <phoneticPr fontId="9" type="noConversion"/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topLeftCell="A10" workbookViewId="0">
      <selection activeCell="A17" sqref="A17:J17"/>
    </sheetView>
  </sheetViews>
  <sheetFormatPr defaultRowHeight="15"/>
  <cols>
    <col min="1" max="1" width="58" customWidth="1"/>
    <col min="2" max="2" width="8.28515625" customWidth="1"/>
    <col min="3" max="3" width="13" customWidth="1"/>
    <col min="4" max="4" width="10.28515625" customWidth="1"/>
    <col min="5" max="5" width="13" customWidth="1"/>
    <col min="6" max="6" width="10.140625" customWidth="1"/>
    <col min="7" max="7" width="9.28515625" customWidth="1"/>
    <col min="8" max="8" width="6.7109375" customWidth="1"/>
    <col min="9" max="9" width="7.42578125" customWidth="1"/>
    <col min="10" max="10" width="11.85546875" customWidth="1"/>
  </cols>
  <sheetData>
    <row r="1" spans="1:10" ht="18.75">
      <c r="A1" s="15"/>
      <c r="B1" s="15"/>
      <c r="C1" s="15"/>
      <c r="D1" s="15"/>
      <c r="E1" s="145" t="s">
        <v>173</v>
      </c>
      <c r="F1" s="145"/>
      <c r="G1" s="145"/>
      <c r="H1" s="146"/>
      <c r="I1" s="146"/>
      <c r="J1" s="146"/>
    </row>
    <row r="2" spans="1:10" ht="17.25" customHeight="1">
      <c r="A2" s="15"/>
      <c r="B2" s="15"/>
      <c r="C2" s="15"/>
      <c r="D2" s="15"/>
      <c r="E2" s="145" t="s">
        <v>172</v>
      </c>
      <c r="F2" s="145"/>
      <c r="G2" s="145"/>
      <c r="H2" s="145"/>
      <c r="I2" s="145"/>
      <c r="J2" s="145"/>
    </row>
    <row r="3" spans="1:10" ht="17.25" customHeight="1">
      <c r="A3" s="15"/>
      <c r="B3" s="15"/>
      <c r="C3" s="15"/>
      <c r="D3" s="15"/>
      <c r="E3" s="145" t="s">
        <v>171</v>
      </c>
      <c r="F3" s="121"/>
      <c r="G3" s="121"/>
      <c r="H3" s="121"/>
      <c r="I3" s="121"/>
      <c r="J3" s="121"/>
    </row>
    <row r="4" spans="1:10" ht="17.25" customHeight="1">
      <c r="A4" s="15"/>
      <c r="B4" s="15"/>
      <c r="C4" s="15"/>
      <c r="D4" s="15"/>
      <c r="E4" s="145" t="s">
        <v>194</v>
      </c>
      <c r="F4" s="121"/>
      <c r="G4" s="121"/>
      <c r="H4" s="121"/>
      <c r="I4" s="121"/>
      <c r="J4" s="121"/>
    </row>
    <row r="5" spans="1:10" ht="24" customHeight="1">
      <c r="A5" s="15"/>
      <c r="B5" s="15"/>
      <c r="C5" s="15"/>
      <c r="D5" s="15"/>
      <c r="E5" s="148" t="s">
        <v>170</v>
      </c>
      <c r="F5" s="149"/>
      <c r="G5" s="149"/>
      <c r="H5" s="149"/>
      <c r="I5" s="149"/>
      <c r="J5" s="149"/>
    </row>
    <row r="6" spans="1:10" ht="14.25" customHeight="1">
      <c r="A6" s="15"/>
      <c r="B6" s="15"/>
      <c r="C6" s="15"/>
      <c r="D6" s="15"/>
      <c r="E6" s="148" t="s">
        <v>168</v>
      </c>
      <c r="F6" s="148"/>
      <c r="G6" s="148"/>
      <c r="H6" s="148"/>
      <c r="I6" s="148"/>
      <c r="J6" s="148"/>
    </row>
    <row r="7" spans="1:10" ht="10.5" customHeight="1">
      <c r="A7" s="15"/>
      <c r="B7" s="15"/>
      <c r="C7" s="15"/>
      <c r="D7" s="15"/>
      <c r="E7" s="148"/>
      <c r="F7" s="148"/>
      <c r="G7" s="148"/>
      <c r="H7" s="148"/>
      <c r="I7" s="148"/>
      <c r="J7" s="148"/>
    </row>
    <row r="8" spans="1:10" ht="18" customHeight="1">
      <c r="A8" s="15"/>
      <c r="B8" s="15"/>
      <c r="C8" s="15"/>
      <c r="D8" s="15"/>
      <c r="E8" s="148" t="s">
        <v>169</v>
      </c>
      <c r="F8" s="148"/>
      <c r="G8" s="148"/>
      <c r="H8" s="148"/>
      <c r="I8" s="148"/>
      <c r="J8" s="148"/>
    </row>
    <row r="9" spans="1:10">
      <c r="A9" s="147" t="s">
        <v>103</v>
      </c>
      <c r="B9" s="147"/>
      <c r="C9" s="147"/>
      <c r="D9" s="147"/>
      <c r="E9" s="147"/>
      <c r="F9" s="147"/>
      <c r="G9" s="147"/>
      <c r="H9" s="147"/>
      <c r="I9" s="147"/>
      <c r="J9" s="147"/>
    </row>
    <row r="10" spans="1:10" ht="15.75">
      <c r="A10" s="143" t="s">
        <v>104</v>
      </c>
      <c r="B10" s="143"/>
      <c r="C10" s="143"/>
      <c r="D10" s="143"/>
      <c r="E10" s="143"/>
      <c r="F10" s="143"/>
      <c r="G10" s="143"/>
      <c r="H10" s="143"/>
      <c r="I10" s="143"/>
      <c r="J10" s="143"/>
    </row>
    <row r="11" spans="1:10" ht="15.75">
      <c r="A11" s="144" t="s">
        <v>105</v>
      </c>
      <c r="B11" s="144"/>
      <c r="C11" s="144"/>
      <c r="D11" s="144"/>
      <c r="E11" s="144"/>
      <c r="F11" s="144"/>
      <c r="G11" s="144"/>
      <c r="H11" s="144"/>
      <c r="I11" s="144"/>
      <c r="J11" s="144"/>
    </row>
    <row r="12" spans="1:10" ht="8.2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5.75">
      <c r="A13" s="104" t="s">
        <v>106</v>
      </c>
      <c r="B13" s="104" t="s">
        <v>107</v>
      </c>
      <c r="C13" s="104" t="s">
        <v>108</v>
      </c>
      <c r="D13" s="104" t="s">
        <v>109</v>
      </c>
      <c r="E13" s="104" t="s">
        <v>110</v>
      </c>
      <c r="F13" s="104"/>
      <c r="G13" s="104" t="s">
        <v>111</v>
      </c>
      <c r="H13" s="104"/>
      <c r="I13" s="104"/>
      <c r="J13" s="104"/>
    </row>
    <row r="14" spans="1:10" ht="24" customHeight="1">
      <c r="A14" s="104"/>
      <c r="B14" s="104"/>
      <c r="C14" s="104"/>
      <c r="D14" s="104"/>
      <c r="E14" s="104" t="s">
        <v>112</v>
      </c>
      <c r="F14" s="104" t="s">
        <v>113</v>
      </c>
      <c r="G14" s="104" t="s">
        <v>114</v>
      </c>
      <c r="H14" s="104" t="s">
        <v>115</v>
      </c>
      <c r="I14" s="104"/>
      <c r="J14" s="104"/>
    </row>
    <row r="15" spans="1:10" ht="55.5" customHeight="1">
      <c r="A15" s="104"/>
      <c r="B15" s="104"/>
      <c r="C15" s="104"/>
      <c r="D15" s="104"/>
      <c r="E15" s="104"/>
      <c r="F15" s="104"/>
      <c r="G15" s="104"/>
      <c r="H15" s="31" t="s">
        <v>5</v>
      </c>
      <c r="I15" s="31" t="s">
        <v>6</v>
      </c>
      <c r="J15" s="31" t="s">
        <v>7</v>
      </c>
    </row>
    <row r="16" spans="1:10" ht="15" customHeight="1">
      <c r="A16" s="32">
        <v>1</v>
      </c>
      <c r="B16" s="32">
        <v>2</v>
      </c>
      <c r="C16" s="32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  <c r="I16" s="32">
        <v>9</v>
      </c>
      <c r="J16" s="32">
        <v>10</v>
      </c>
    </row>
    <row r="17" spans="1:10" ht="66" customHeight="1">
      <c r="A17" s="140" t="s">
        <v>189</v>
      </c>
      <c r="B17" s="141"/>
      <c r="C17" s="141"/>
      <c r="D17" s="141"/>
      <c r="E17" s="141"/>
      <c r="F17" s="141"/>
      <c r="G17" s="141"/>
      <c r="H17" s="141"/>
      <c r="I17" s="141"/>
      <c r="J17" s="142"/>
    </row>
    <row r="18" spans="1:10" ht="50.25" customHeight="1">
      <c r="A18" s="73" t="s">
        <v>116</v>
      </c>
      <c r="B18" s="71">
        <v>2021</v>
      </c>
      <c r="C18" s="71"/>
      <c r="D18" s="71" t="s">
        <v>117</v>
      </c>
      <c r="E18" s="76"/>
      <c r="F18" s="76"/>
      <c r="G18" s="76">
        <f>H18+I18+J18</f>
        <v>54.5</v>
      </c>
      <c r="H18" s="76"/>
      <c r="I18" s="76">
        <v>54.5</v>
      </c>
      <c r="J18" s="76"/>
    </row>
    <row r="19" spans="1:10" ht="135.75" customHeight="1">
      <c r="A19" s="77" t="s">
        <v>192</v>
      </c>
      <c r="B19" s="71">
        <v>2022</v>
      </c>
      <c r="C19" s="71"/>
      <c r="D19" s="71" t="s">
        <v>117</v>
      </c>
      <c r="E19" s="76"/>
      <c r="F19" s="76"/>
      <c r="G19" s="76">
        <f>I19+J19</f>
        <v>632</v>
      </c>
      <c r="H19" s="76"/>
      <c r="I19" s="78"/>
      <c r="J19" s="76">
        <v>632</v>
      </c>
    </row>
    <row r="20" spans="1:10" ht="72" customHeight="1">
      <c r="A20" s="81" t="s">
        <v>186</v>
      </c>
      <c r="B20" s="82">
        <v>2022</v>
      </c>
      <c r="C20" s="83"/>
      <c r="D20" s="84" t="s">
        <v>117</v>
      </c>
      <c r="E20" s="83"/>
      <c r="F20" s="83"/>
      <c r="G20" s="85">
        <f>J20+I20+H20</f>
        <v>670</v>
      </c>
      <c r="H20" s="84"/>
      <c r="I20" s="84"/>
      <c r="J20" s="85">
        <v>670</v>
      </c>
    </row>
    <row r="21" spans="1:10" ht="24.75" customHeight="1">
      <c r="A21" s="50" t="s">
        <v>30</v>
      </c>
      <c r="B21" s="79"/>
      <c r="C21" s="79"/>
      <c r="D21" s="79"/>
      <c r="E21" s="80"/>
      <c r="F21" s="80"/>
      <c r="G21" s="80">
        <f>G18+G19+G20</f>
        <v>1356.5</v>
      </c>
      <c r="H21" s="80"/>
      <c r="I21" s="80">
        <f>I18</f>
        <v>54.5</v>
      </c>
      <c r="J21" s="80">
        <f>J19+J20</f>
        <v>1302</v>
      </c>
    </row>
    <row r="22" spans="1:10" ht="15.75">
      <c r="A22" s="86" t="s">
        <v>118</v>
      </c>
      <c r="B22" s="87"/>
      <c r="C22" s="87"/>
      <c r="D22" s="86"/>
      <c r="E22" s="88"/>
      <c r="F22" s="89"/>
      <c r="G22" s="89">
        <f>G21</f>
        <v>1356.5</v>
      </c>
      <c r="H22" s="90"/>
      <c r="I22" s="89">
        <f>I21</f>
        <v>54.5</v>
      </c>
      <c r="J22" s="90">
        <f>J21</f>
        <v>1302</v>
      </c>
    </row>
    <row r="23" spans="1:10" ht="9.75" customHeight="1">
      <c r="A23" s="55"/>
      <c r="B23" s="55"/>
      <c r="C23" s="55"/>
      <c r="D23" s="2"/>
      <c r="E23" s="2"/>
      <c r="F23" s="2"/>
      <c r="G23" s="2"/>
      <c r="H23" s="2"/>
      <c r="I23" s="2"/>
      <c r="J23" s="2"/>
    </row>
    <row r="24" spans="1:10" ht="15.75">
      <c r="A24" s="2" t="s">
        <v>86</v>
      </c>
      <c r="B24" s="91"/>
      <c r="C24" s="91"/>
      <c r="D24" s="91"/>
      <c r="E24" s="91"/>
      <c r="F24" s="91"/>
      <c r="G24" s="91"/>
      <c r="H24" s="91"/>
      <c r="I24" s="55"/>
      <c r="J24" s="92"/>
    </row>
    <row r="25" spans="1:10" ht="15.6" customHeight="1">
      <c r="A25" s="138" t="s">
        <v>190</v>
      </c>
      <c r="B25" s="138"/>
      <c r="C25" s="138"/>
      <c r="D25" s="138"/>
      <c r="E25" s="138"/>
      <c r="F25" s="138"/>
      <c r="G25" s="138"/>
      <c r="H25" s="138"/>
      <c r="I25" s="138"/>
      <c r="J25" s="139"/>
    </row>
    <row r="26" spans="1:10" ht="21" customHeight="1">
      <c r="A26" s="138"/>
      <c r="B26" s="138"/>
      <c r="C26" s="138"/>
      <c r="D26" s="138"/>
      <c r="E26" s="138"/>
      <c r="F26" s="138"/>
      <c r="G26" s="138"/>
      <c r="H26" s="138"/>
      <c r="I26" s="138"/>
      <c r="J26" s="139"/>
    </row>
    <row r="27" spans="1:10" ht="15.75">
      <c r="A27" s="91"/>
      <c r="B27" s="91"/>
      <c r="C27" s="91"/>
      <c r="D27" s="91"/>
      <c r="E27" s="91"/>
      <c r="F27" s="91"/>
      <c r="G27" s="91"/>
      <c r="H27" s="91"/>
      <c r="I27" s="91"/>
      <c r="J27" s="91"/>
    </row>
  </sheetData>
  <mergeCells count="22">
    <mergeCell ref="E1:J1"/>
    <mergeCell ref="A9:J9"/>
    <mergeCell ref="E2:J2"/>
    <mergeCell ref="E5:J5"/>
    <mergeCell ref="E6:J7"/>
    <mergeCell ref="E8:J8"/>
    <mergeCell ref="E4:J4"/>
    <mergeCell ref="E3:J3"/>
    <mergeCell ref="A10:J10"/>
    <mergeCell ref="A11:J11"/>
    <mergeCell ref="A13:A15"/>
    <mergeCell ref="B13:B15"/>
    <mergeCell ref="C13:C15"/>
    <mergeCell ref="A25:J26"/>
    <mergeCell ref="A17:J17"/>
    <mergeCell ref="D13:D15"/>
    <mergeCell ref="E13:F13"/>
    <mergeCell ref="G13:J13"/>
    <mergeCell ref="E14:E15"/>
    <mergeCell ref="F14:F15"/>
    <mergeCell ref="G14:G15"/>
    <mergeCell ref="H14:J1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мероприятий</vt:lpstr>
      <vt:lpstr>перечень результатов</vt:lpstr>
      <vt:lpstr>адресный перечень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Белобоков</dc:creator>
  <cp:lastModifiedBy>1</cp:lastModifiedBy>
  <cp:lastPrinted>2022-07-19T12:02:31Z</cp:lastPrinted>
  <dcterms:created xsi:type="dcterms:W3CDTF">2019-09-27T07:21:04Z</dcterms:created>
  <dcterms:modified xsi:type="dcterms:W3CDTF">2022-08-19T05:28:33Z</dcterms:modified>
</cp:coreProperties>
</file>